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50" windowHeight="12270" activeTab="0"/>
  </bookViews>
  <sheets>
    <sheet name="энергия" sheetId="1" r:id="rId1"/>
    <sheet name="мощность" sheetId="2" r:id="rId2"/>
  </sheets>
  <externalReferences>
    <externalReference r:id="rId5"/>
  </externalReferences>
  <definedNames>
    <definedName name="_xlfn.SUMIFS" hidden="1">#NAME?</definedName>
    <definedName name="_xlnm.Print_Area" localSheetId="1">'мощность'!$A$1:$G$21</definedName>
    <definedName name="_xlnm.Print_Area" localSheetId="0">'энергия'!$A$1:$G$21</definedName>
  </definedNames>
  <calcPr fullCalcOnLoad="1"/>
</workbook>
</file>

<file path=xl/sharedStrings.xml><?xml version="1.0" encoding="utf-8"?>
<sst xmlns="http://schemas.openxmlformats.org/spreadsheetml/2006/main" count="70" uniqueCount="22">
  <si>
    <t xml:space="preserve"> Наименование групп потребителей</t>
  </si>
  <si>
    <t>ВН</t>
  </si>
  <si>
    <t>СН1</t>
  </si>
  <si>
    <t>СН2</t>
  </si>
  <si>
    <t>НН</t>
  </si>
  <si>
    <t>Итого</t>
  </si>
  <si>
    <t xml:space="preserve">Население </t>
  </si>
  <si>
    <t>Прочие потребители (в т.ч. бюджетные)</t>
  </si>
  <si>
    <t>Объем проданной мощности потребителям в разрезе территориальных сетевых организаций, МВт</t>
  </si>
  <si>
    <t xml:space="preserve">Информация об объемах полезного отпуска электрической энергии потребителям </t>
  </si>
  <si>
    <t>Сетевая компания</t>
  </si>
  <si>
    <t>Объем полезного отпуска электроэнергии потребителям в разрезе территориальных сетевых организаций, млн.квтч.</t>
  </si>
  <si>
    <t>АО "ТНС энерго Карелия"</t>
  </si>
  <si>
    <t>Филиал ПАО "МРСК Северо-Запада" "Карелэнерго"</t>
  </si>
  <si>
    <t>АО "Карельский окатыш"</t>
  </si>
  <si>
    <t>АО "ПСК"</t>
  </si>
  <si>
    <t>ПАО "ФСК ЕЭС"</t>
  </si>
  <si>
    <t>ОАО "РЖД"</t>
  </si>
  <si>
    <t>АО "ОРЭС-Петрозаводск"</t>
  </si>
  <si>
    <t>АО "Оборонэнерго"</t>
  </si>
  <si>
    <t>ООО "Энерго защита"</t>
  </si>
  <si>
    <t>за май 2019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</si>
</sst>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(* #,##0.00_);_(* \(#,##0.00\);_(* &quot;-&quot;??_);_(@_)"/>
    <numFmt numFmtId="176" formatCode="_(* #,##0.000_);_(* \(#,##0.000\);_(* &quot;-&quot;??_);_(@_)"/>
    <numFmt numFmtId="177" formatCode="_-* #,##0.000_р_._-;\-* #,##0.000_р_._-;_-* &quot;-&quot;???_р_._-;_-@_-"/>
    <numFmt numFmtId="178" formatCode="#,##0.000000"/>
    <numFmt numFmtId="179" formatCode="_-* #,##0.000\ _₽_-;\-* #,##0.000\ _₽_-;_-* &quot;-&quot;???\ _₽_-;_-@_-"/>
    <numFmt numFmtId="180" formatCode="0.00000"/>
    <numFmt numFmtId="181" formatCode="0.0000"/>
    <numFmt numFmtId="182" formatCode="0.000"/>
    <numFmt numFmtId="183" formatCode="_-* #,##0.0000\ _₽_-;\-* #,##0.0000\ _₽_-;_-* &quot;-&quot;???\ _₽_-;_-@_-"/>
    <numFmt numFmtId="184" formatCode="_-* #,##0.00000\ _₽_-;\-* #,##0.00000\ _₽_-;_-* &quot;-&quot;???\ _₽_-;_-@_-"/>
    <numFmt numFmtId="185" formatCode="_-* #,##0.000000\ _₽_-;\-* #,##0.000000\ _₽_-;_-* &quot;-&quot;???\ _₽_-;_-@_-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-* #,##0.000000\ _₽_-;\-* #,##0.000000\ _₽_-;_-* &quot;-&quot;??????\ _₽_-;_-@_-"/>
    <numFmt numFmtId="198" formatCode="_-* #,##0.00\ _₽_-;\-* #,##0.00\ _₽_-;_-* &quot;-&quot;???\ _₽_-;_-@_-"/>
    <numFmt numFmtId="199" formatCode="_-* #,##0.0\ _₽_-;\-* #,##0.0\ _₽_-;_-* &quot;-&quot;???\ _₽_-;_-@_-"/>
    <numFmt numFmtId="200" formatCode="_-* #,##0\ _₽_-;\-* #,##0\ _₽_-;_-* &quot;-&quot;???\ _₽_-;_-@_-"/>
  </numFmts>
  <fonts count="53">
    <font>
      <sz val="10"/>
      <name val="Arial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11" applyNumberFormat="0" applyAlignment="0" applyProtection="0"/>
    <xf numFmtId="0" fontId="7" fillId="34" borderId="0" applyNumberFormat="0" applyBorder="0" applyAlignment="0" applyProtection="0"/>
    <xf numFmtId="0" fontId="8" fillId="35" borderId="12" applyNumberFormat="0" applyFont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13" applyNumberFormat="0" applyFill="0" applyAlignment="0" applyProtection="0"/>
    <xf numFmtId="0" fontId="12" fillId="38" borderId="14" applyNumberFormat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wrapText="1"/>
    </xf>
    <xf numFmtId="176" fontId="3" fillId="0" borderId="16" xfId="64" applyNumberFormat="1" applyFont="1" applyFill="1" applyBorder="1" applyAlignment="1">
      <alignment/>
    </xf>
    <xf numFmtId="176" fontId="3" fillId="0" borderId="15" xfId="64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176" fontId="3" fillId="0" borderId="18" xfId="64" applyNumberFormat="1" applyFont="1" applyFill="1" applyBorder="1" applyAlignment="1">
      <alignment/>
    </xf>
    <xf numFmtId="176" fontId="3" fillId="0" borderId="17" xfId="64" applyNumberFormat="1" applyFont="1" applyFill="1" applyBorder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_Формула распределения НВВ сетей по уровням напряжения" xfId="54"/>
    <cellStyle name="Обычный 2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7" xfId="66"/>
    <cellStyle name="Хороший" xfId="67"/>
    <cellStyle name="㼿" xfId="68"/>
    <cellStyle name="㼿?" xfId="69"/>
    <cellStyle name="㼿㼿" xfId="70"/>
    <cellStyle name="㼿㼿?" xfId="71"/>
    <cellStyle name="㼿㼿㼿" xfId="72"/>
    <cellStyle name="㼿㼿㼿?" xfId="73"/>
    <cellStyle name="㼿㼿㼿㼿" xfId="74"/>
    <cellStyle name="㼿㼿㼿㼿?" xfId="75"/>
    <cellStyle name="㼿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7;\READ_ALL\&#1053;&#1077;&#1088;&#1077;&#1075;&#1091;&#1083;&#1080;&#1088;&#1091;&#1077;&#1084;&#1099;&#1077;%20&#1094;&#1077;&#1085;&#1099;%202019\05_&#1084;&#1072;&#1081;\&#1055;&#1086;&#1083;&#1077;&#1079;&#1085;&#1099;&#1081;%20&#1086;&#1090;&#1087;&#1091;&#1089;&#1082;_201905_&#1089;&#1077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Услуги ТСО"/>
      <sheetName val="ПО-энергия"/>
      <sheetName val="По-мощность покупки"/>
      <sheetName val="ПСК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90" zoomScaleNormal="90" zoomScalePageLayoutView="0" workbookViewId="0" topLeftCell="A1">
      <selection activeCell="A16" sqref="A16:A17"/>
    </sheetView>
  </sheetViews>
  <sheetFormatPr defaultColWidth="9.140625" defaultRowHeight="12.75"/>
  <cols>
    <col min="1" max="1" width="30.57421875" style="1" customWidth="1"/>
    <col min="2" max="2" width="34.8515625" style="1" customWidth="1"/>
    <col min="3" max="3" width="9.8515625" style="1" customWidth="1"/>
    <col min="4" max="5" width="9.7109375" style="1" customWidth="1"/>
    <col min="6" max="6" width="9.57421875" style="1" customWidth="1"/>
    <col min="7" max="7" width="9.7109375" style="1" customWidth="1"/>
    <col min="8" max="8" width="9.140625" style="1" customWidth="1"/>
    <col min="9" max="9" width="45.8515625" style="1" bestFit="1" customWidth="1"/>
    <col min="10" max="16384" width="9.140625" style="1" customWidth="1"/>
  </cols>
  <sheetData>
    <row r="1" spans="1:7" ht="15.75" customHeight="1">
      <c r="A1" s="14" t="s">
        <v>9</v>
      </c>
      <c r="B1" s="14"/>
      <c r="C1" s="14"/>
      <c r="D1" s="14"/>
      <c r="E1" s="14"/>
      <c r="F1" s="14"/>
      <c r="G1" s="14"/>
    </row>
    <row r="2" spans="1:7" ht="15.75" customHeight="1">
      <c r="A2" s="14" t="s">
        <v>12</v>
      </c>
      <c r="B2" s="14"/>
      <c r="C2" s="14"/>
      <c r="D2" s="14"/>
      <c r="E2" s="14"/>
      <c r="F2" s="14"/>
      <c r="G2" s="14"/>
    </row>
    <row r="3" spans="1:7" s="2" customFormat="1" ht="15.75" customHeight="1">
      <c r="A3" s="15" t="s">
        <v>21</v>
      </c>
      <c r="B3" s="15"/>
      <c r="C3" s="15"/>
      <c r="D3" s="15"/>
      <c r="E3" s="15"/>
      <c r="F3" s="15"/>
      <c r="G3" s="15"/>
    </row>
    <row r="4" spans="1:7" ht="17.2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7" t="s">
        <v>10</v>
      </c>
      <c r="B5" s="20" t="s">
        <v>0</v>
      </c>
      <c r="C5" s="23" t="s">
        <v>11</v>
      </c>
      <c r="D5" s="24"/>
      <c r="E5" s="24"/>
      <c r="F5" s="24"/>
      <c r="G5" s="25"/>
    </row>
    <row r="6" spans="1:7" ht="12.75">
      <c r="A6" s="18"/>
      <c r="B6" s="21"/>
      <c r="C6" s="26"/>
      <c r="D6" s="27"/>
      <c r="E6" s="27"/>
      <c r="F6" s="27"/>
      <c r="G6" s="28"/>
    </row>
    <row r="7" spans="1:7" ht="12.75">
      <c r="A7" s="19"/>
      <c r="B7" s="22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</row>
    <row r="8" spans="1:8" ht="16.5" customHeight="1">
      <c r="A8" s="20" t="s">
        <v>13</v>
      </c>
      <c r="B8" s="4" t="s">
        <v>6</v>
      </c>
      <c r="C8" s="5">
        <v>0.064265</v>
      </c>
      <c r="D8" s="5">
        <v>0.099737</v>
      </c>
      <c r="E8" s="5">
        <v>1.445242</v>
      </c>
      <c r="F8" s="5">
        <v>19.423806</v>
      </c>
      <c r="G8" s="6">
        <f aca="true" t="shared" si="0" ref="G8:G21">SUM(C8:F8)</f>
        <v>21.03305</v>
      </c>
      <c r="H8" s="11"/>
    </row>
    <row r="9" spans="1:8" ht="16.5" customHeight="1">
      <c r="A9" s="22"/>
      <c r="B9" s="7" t="s">
        <v>7</v>
      </c>
      <c r="C9" s="8">
        <f>17.862858-1.91707</f>
        <v>15.945787999999999</v>
      </c>
      <c r="D9" s="8">
        <v>5.325058</v>
      </c>
      <c r="E9" s="8">
        <v>8.207723</v>
      </c>
      <c r="F9" s="8">
        <v>5.294654</v>
      </c>
      <c r="G9" s="9">
        <f t="shared" si="0"/>
        <v>34.773223</v>
      </c>
      <c r="H9" s="11"/>
    </row>
    <row r="10" spans="1:8" ht="16.5" customHeight="1">
      <c r="A10" s="20" t="s">
        <v>15</v>
      </c>
      <c r="B10" s="4" t="s">
        <v>6</v>
      </c>
      <c r="C10" s="5">
        <v>0</v>
      </c>
      <c r="D10" s="5">
        <v>0</v>
      </c>
      <c r="E10" s="5">
        <v>1.891</v>
      </c>
      <c r="F10" s="5">
        <v>30.255201</v>
      </c>
      <c r="G10" s="6">
        <f t="shared" si="0"/>
        <v>32.146201</v>
      </c>
      <c r="H10" s="11"/>
    </row>
    <row r="11" spans="1:8" ht="16.5" customHeight="1">
      <c r="A11" s="22"/>
      <c r="B11" s="7" t="s">
        <v>7</v>
      </c>
      <c r="C11" s="8">
        <v>1.099255</v>
      </c>
      <c r="D11" s="8">
        <v>1.297986</v>
      </c>
      <c r="E11" s="8">
        <v>8.978709</v>
      </c>
      <c r="F11" s="8">
        <v>7.990571</v>
      </c>
      <c r="G11" s="9">
        <f t="shared" si="0"/>
        <v>19.366521</v>
      </c>
      <c r="H11" s="11"/>
    </row>
    <row r="12" spans="1:8" ht="16.5" customHeight="1">
      <c r="A12" s="20" t="s">
        <v>18</v>
      </c>
      <c r="B12" s="4" t="s">
        <v>6</v>
      </c>
      <c r="C12" s="5">
        <v>0</v>
      </c>
      <c r="D12" s="5">
        <v>0</v>
      </c>
      <c r="E12" s="5">
        <v>0.328835</v>
      </c>
      <c r="F12" s="5">
        <v>0.199726</v>
      </c>
      <c r="G12" s="6">
        <f t="shared" si="0"/>
        <v>0.528561</v>
      </c>
      <c r="H12" s="11"/>
    </row>
    <row r="13" spans="1:8" ht="16.5" customHeight="1">
      <c r="A13" s="22"/>
      <c r="B13" s="7" t="s">
        <v>7</v>
      </c>
      <c r="C13" s="8">
        <v>0</v>
      </c>
      <c r="D13" s="8">
        <v>0</v>
      </c>
      <c r="E13" s="8">
        <v>0.167617</v>
      </c>
      <c r="F13" s="8">
        <v>0</v>
      </c>
      <c r="G13" s="9">
        <f t="shared" si="0"/>
        <v>0.167617</v>
      </c>
      <c r="H13" s="11"/>
    </row>
    <row r="14" spans="1:8" ht="16.5" customHeight="1">
      <c r="A14" s="20" t="s">
        <v>14</v>
      </c>
      <c r="B14" s="4" t="s">
        <v>6</v>
      </c>
      <c r="C14" s="5">
        <v>0</v>
      </c>
      <c r="D14" s="5">
        <v>0</v>
      </c>
      <c r="E14" s="5">
        <v>0.010198</v>
      </c>
      <c r="F14" s="5">
        <v>0.023191</v>
      </c>
      <c r="G14" s="6">
        <f t="shared" si="0"/>
        <v>0.033389</v>
      </c>
      <c r="H14" s="11"/>
    </row>
    <row r="15" spans="1:8" ht="16.5" customHeight="1">
      <c r="A15" s="22"/>
      <c r="B15" s="7" t="s">
        <v>7</v>
      </c>
      <c r="C15" s="8">
        <v>1.195957</v>
      </c>
      <c r="D15" s="8">
        <v>0</v>
      </c>
      <c r="E15" s="8">
        <v>0.211382</v>
      </c>
      <c r="F15" s="8">
        <v>0.010939</v>
      </c>
      <c r="G15" s="9">
        <f t="shared" si="0"/>
        <v>1.418278</v>
      </c>
      <c r="H15" s="11"/>
    </row>
    <row r="16" spans="1:8" ht="16.5" customHeight="1">
      <c r="A16" s="20" t="s">
        <v>19</v>
      </c>
      <c r="B16" s="4" t="s">
        <v>6</v>
      </c>
      <c r="C16" s="5">
        <v>0</v>
      </c>
      <c r="D16" s="5">
        <v>0</v>
      </c>
      <c r="E16" s="5">
        <v>0.018682</v>
      </c>
      <c r="F16" s="5">
        <v>0.337911</v>
      </c>
      <c r="G16" s="6">
        <f t="shared" si="0"/>
        <v>0.356593</v>
      </c>
      <c r="H16" s="11"/>
    </row>
    <row r="17" spans="1:8" ht="16.5" customHeight="1">
      <c r="A17" s="22"/>
      <c r="B17" s="7" t="s">
        <v>7</v>
      </c>
      <c r="C17" s="8">
        <v>0</v>
      </c>
      <c r="D17" s="8">
        <v>0</v>
      </c>
      <c r="E17" s="8">
        <v>0.187125</v>
      </c>
      <c r="F17" s="8">
        <v>1.0188</v>
      </c>
      <c r="G17" s="9">
        <f t="shared" si="0"/>
        <v>1.205925</v>
      </c>
      <c r="H17" s="11"/>
    </row>
    <row r="18" spans="1:8" ht="16.5" customHeight="1">
      <c r="A18" s="20" t="s">
        <v>16</v>
      </c>
      <c r="B18" s="4" t="s">
        <v>6</v>
      </c>
      <c r="C18" s="5">
        <v>0</v>
      </c>
      <c r="D18" s="5">
        <v>0</v>
      </c>
      <c r="E18" s="5">
        <v>0.146747</v>
      </c>
      <c r="F18" s="5">
        <v>0.00572</v>
      </c>
      <c r="G18" s="6">
        <f t="shared" si="0"/>
        <v>0.152467</v>
      </c>
      <c r="H18" s="11"/>
    </row>
    <row r="19" spans="1:8" ht="16.5" customHeight="1">
      <c r="A19" s="22"/>
      <c r="B19" s="7" t="s">
        <v>7</v>
      </c>
      <c r="C19" s="8">
        <f>4.67285-1.208199</f>
        <v>3.4646510000000004</v>
      </c>
      <c r="D19" s="8">
        <v>0</v>
      </c>
      <c r="E19" s="8">
        <v>0.031328</v>
      </c>
      <c r="F19" s="8">
        <v>0</v>
      </c>
      <c r="G19" s="9">
        <f t="shared" si="0"/>
        <v>3.495979</v>
      </c>
      <c r="H19" s="11"/>
    </row>
    <row r="20" spans="1:8" ht="16.5" customHeight="1">
      <c r="A20" s="20" t="s">
        <v>17</v>
      </c>
      <c r="B20" s="4" t="s">
        <v>6</v>
      </c>
      <c r="C20" s="5">
        <v>0.222277</v>
      </c>
      <c r="D20" s="5">
        <v>0</v>
      </c>
      <c r="E20" s="5">
        <v>0</v>
      </c>
      <c r="F20" s="5">
        <v>0.990723</v>
      </c>
      <c r="G20" s="6">
        <f t="shared" si="0"/>
        <v>1.213</v>
      </c>
      <c r="H20" s="11"/>
    </row>
    <row r="21" spans="1:8" ht="16.5" customHeight="1">
      <c r="A21" s="22"/>
      <c r="B21" s="7" t="s">
        <v>7</v>
      </c>
      <c r="C21" s="8">
        <f>1.91707+1.208199</f>
        <v>3.1252690000000003</v>
      </c>
      <c r="D21" s="8">
        <v>0</v>
      </c>
      <c r="E21" s="8">
        <v>0.089597</v>
      </c>
      <c r="F21" s="8">
        <v>0.04744</v>
      </c>
      <c r="G21" s="9">
        <f t="shared" si="0"/>
        <v>3.262306</v>
      </c>
      <c r="H21" s="11"/>
    </row>
    <row r="22" spans="1:8" ht="16.5" customHeight="1">
      <c r="A22" s="20" t="s">
        <v>20</v>
      </c>
      <c r="B22" s="4" t="s">
        <v>6</v>
      </c>
      <c r="C22" s="5">
        <v>0</v>
      </c>
      <c r="D22" s="5">
        <v>0</v>
      </c>
      <c r="E22" s="5">
        <v>0.011788</v>
      </c>
      <c r="F22" s="5">
        <v>0.018998</v>
      </c>
      <c r="G22" s="6">
        <f>SUM(C22:F22)</f>
        <v>0.030786</v>
      </c>
      <c r="H22" s="11"/>
    </row>
    <row r="23" spans="1:8" ht="16.5" customHeight="1">
      <c r="A23" s="22"/>
      <c r="B23" s="7" t="s">
        <v>7</v>
      </c>
      <c r="C23" s="8">
        <v>0</v>
      </c>
      <c r="D23" s="8">
        <v>0.704754</v>
      </c>
      <c r="E23" s="8">
        <v>0.105697</v>
      </c>
      <c r="F23" s="8">
        <v>0.00045</v>
      </c>
      <c r="G23" s="9">
        <f>SUM(C23:F23)</f>
        <v>0.810901</v>
      </c>
      <c r="H23" s="11"/>
    </row>
    <row r="24" ht="12.75" customHeight="1"/>
    <row r="26" ht="12.75" customHeight="1">
      <c r="C26" s="12"/>
    </row>
    <row r="27" spans="3:4" ht="12.75">
      <c r="C27" s="12"/>
      <c r="D27" s="12"/>
    </row>
    <row r="28" ht="12.75" customHeight="1">
      <c r="C28" s="12"/>
    </row>
    <row r="29" ht="12.75">
      <c r="C29" s="12"/>
    </row>
    <row r="30" ht="12.75" customHeight="1">
      <c r="C30" s="12"/>
    </row>
    <row r="31" ht="12.75">
      <c r="C31" s="12"/>
    </row>
    <row r="32" ht="12.75" customHeight="1">
      <c r="C32" s="12"/>
    </row>
    <row r="33" ht="12.75">
      <c r="C33" s="12"/>
    </row>
    <row r="34" ht="12.75" customHeight="1">
      <c r="C34" s="12"/>
    </row>
    <row r="35" ht="12.75">
      <c r="C35" s="12"/>
    </row>
    <row r="36" ht="12.75" customHeight="1">
      <c r="C36" s="12"/>
    </row>
    <row r="37" ht="12.75">
      <c r="C37" s="12"/>
    </row>
    <row r="38" ht="12.75" customHeight="1">
      <c r="C38" s="12"/>
    </row>
    <row r="39" ht="12.75">
      <c r="C39" s="12"/>
    </row>
    <row r="43" spans="3:6" ht="12.75">
      <c r="C43" s="13"/>
      <c r="D43" s="13"/>
      <c r="E43" s="13"/>
      <c r="F43" s="13"/>
    </row>
    <row r="44" spans="3:6" ht="12.75">
      <c r="C44" s="13"/>
      <c r="D44" s="13"/>
      <c r="E44" s="13"/>
      <c r="F44" s="13"/>
    </row>
    <row r="45" ht="12.75">
      <c r="C45" s="13"/>
    </row>
  </sheetData>
  <sheetProtection/>
  <mergeCells count="15">
    <mergeCell ref="A16:A17"/>
    <mergeCell ref="C5:G6"/>
    <mergeCell ref="A18:A19"/>
    <mergeCell ref="A22:A23"/>
    <mergeCell ref="A8:A9"/>
    <mergeCell ref="A10:A11"/>
    <mergeCell ref="A12:A13"/>
    <mergeCell ref="A14:A15"/>
    <mergeCell ref="A20:A21"/>
    <mergeCell ref="A1:G1"/>
    <mergeCell ref="A2:G2"/>
    <mergeCell ref="A3:G3"/>
    <mergeCell ref="A4:G4"/>
    <mergeCell ref="A5:A7"/>
    <mergeCell ref="B5:B7"/>
  </mergeCells>
  <printOptions horizontalCentered="1"/>
  <pageMargins left="0.3937007874015748" right="0.31496062992125984" top="0.5118110236220472" bottom="0.4724409448818898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90" zoomScaleNormal="90" zoomScalePageLayoutView="0" workbookViewId="0" topLeftCell="A1">
      <selection activeCell="B28" sqref="B28"/>
    </sheetView>
  </sheetViews>
  <sheetFormatPr defaultColWidth="9.140625" defaultRowHeight="12.75"/>
  <cols>
    <col min="1" max="1" width="30.57421875" style="1" customWidth="1"/>
    <col min="2" max="2" width="34.8515625" style="1" customWidth="1"/>
    <col min="3" max="3" width="9.8515625" style="1" customWidth="1"/>
    <col min="4" max="5" width="9.7109375" style="1" customWidth="1"/>
    <col min="6" max="6" width="9.57421875" style="1" customWidth="1"/>
    <col min="7" max="7" width="9.7109375" style="1" customWidth="1"/>
    <col min="8" max="16384" width="9.140625" style="1" customWidth="1"/>
  </cols>
  <sheetData>
    <row r="1" spans="1:7" ht="15.75" customHeight="1">
      <c r="A1" s="14" t="s">
        <v>9</v>
      </c>
      <c r="B1" s="14"/>
      <c r="C1" s="14"/>
      <c r="D1" s="14"/>
      <c r="E1" s="14"/>
      <c r="F1" s="14"/>
      <c r="G1" s="14"/>
    </row>
    <row r="2" spans="1:7" ht="15.75" customHeight="1">
      <c r="A2" s="14" t="s">
        <v>12</v>
      </c>
      <c r="B2" s="14"/>
      <c r="C2" s="14"/>
      <c r="D2" s="14"/>
      <c r="E2" s="14"/>
      <c r="F2" s="14"/>
      <c r="G2" s="14"/>
    </row>
    <row r="3" spans="1:7" s="2" customFormat="1" ht="15.75" customHeight="1">
      <c r="A3" s="15" t="s">
        <v>21</v>
      </c>
      <c r="B3" s="15"/>
      <c r="C3" s="15"/>
      <c r="D3" s="15"/>
      <c r="E3" s="15"/>
      <c r="F3" s="15"/>
      <c r="G3" s="15"/>
    </row>
    <row r="4" spans="1:7" ht="17.2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7" t="s">
        <v>10</v>
      </c>
      <c r="B5" s="20" t="s">
        <v>0</v>
      </c>
      <c r="C5" s="24" t="s">
        <v>8</v>
      </c>
      <c r="D5" s="24"/>
      <c r="E5" s="24"/>
      <c r="F5" s="24"/>
      <c r="G5" s="25"/>
    </row>
    <row r="6" spans="1:7" ht="12.75">
      <c r="A6" s="18"/>
      <c r="B6" s="21"/>
      <c r="C6" s="27"/>
      <c r="D6" s="27"/>
      <c r="E6" s="27"/>
      <c r="F6" s="27"/>
      <c r="G6" s="28"/>
    </row>
    <row r="7" spans="1:7" ht="12.75">
      <c r="A7" s="19"/>
      <c r="B7" s="22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</row>
    <row r="8" spans="1:7" ht="16.5" customHeight="1">
      <c r="A8" s="20" t="s">
        <v>13</v>
      </c>
      <c r="B8" s="4" t="s">
        <v>6</v>
      </c>
      <c r="C8" s="5">
        <v>0</v>
      </c>
      <c r="D8" s="5">
        <v>0</v>
      </c>
      <c r="E8" s="5">
        <v>0</v>
      </c>
      <c r="F8" s="5">
        <v>0</v>
      </c>
      <c r="G8" s="6">
        <f aca="true" t="shared" si="0" ref="G8:G21">SUM(C8:F8)</f>
        <v>0</v>
      </c>
    </row>
    <row r="9" spans="1:7" ht="16.5" customHeight="1">
      <c r="A9" s="22"/>
      <c r="B9" s="7" t="s">
        <v>7</v>
      </c>
      <c r="C9" s="8">
        <f>16.587472-1.189743</f>
        <v>15.397729000000002</v>
      </c>
      <c r="D9" s="8">
        <v>4.568274000000001</v>
      </c>
      <c r="E9" s="8">
        <v>3.680889000000001</v>
      </c>
      <c r="F9" s="8">
        <v>0.7448569999999998</v>
      </c>
      <c r="G9" s="9">
        <f t="shared" si="0"/>
        <v>24.391749</v>
      </c>
    </row>
    <row r="10" spans="1:7" ht="16.5" customHeight="1">
      <c r="A10" s="20" t="s">
        <v>15</v>
      </c>
      <c r="B10" s="4" t="s">
        <v>6</v>
      </c>
      <c r="C10" s="5">
        <v>0</v>
      </c>
      <c r="D10" s="5">
        <v>0</v>
      </c>
      <c r="E10" s="5">
        <v>0</v>
      </c>
      <c r="F10" s="5">
        <v>0</v>
      </c>
      <c r="G10" s="6">
        <f t="shared" si="0"/>
        <v>0</v>
      </c>
    </row>
    <row r="11" spans="1:7" ht="16.5" customHeight="1">
      <c r="A11" s="22"/>
      <c r="B11" s="7" t="s">
        <v>7</v>
      </c>
      <c r="C11" s="8">
        <v>2.0527439999999997</v>
      </c>
      <c r="D11" s="8">
        <v>1.368706</v>
      </c>
      <c r="E11" s="8">
        <v>3.7969400000000006</v>
      </c>
      <c r="F11" s="8">
        <v>0.7916379999999997</v>
      </c>
      <c r="G11" s="9">
        <f t="shared" si="0"/>
        <v>8.010028</v>
      </c>
    </row>
    <row r="12" spans="1:7" ht="16.5" customHeight="1">
      <c r="A12" s="20" t="s">
        <v>18</v>
      </c>
      <c r="B12" s="4" t="s">
        <v>6</v>
      </c>
      <c r="C12" s="5">
        <v>0</v>
      </c>
      <c r="D12" s="5">
        <v>0</v>
      </c>
      <c r="E12" s="5">
        <v>0</v>
      </c>
      <c r="F12" s="5">
        <v>0</v>
      </c>
      <c r="G12" s="6">
        <f t="shared" si="0"/>
        <v>0</v>
      </c>
    </row>
    <row r="13" spans="1:7" ht="16.5" customHeight="1">
      <c r="A13" s="22"/>
      <c r="B13" s="7" t="s">
        <v>7</v>
      </c>
      <c r="C13" s="8">
        <v>0</v>
      </c>
      <c r="D13" s="8">
        <v>0</v>
      </c>
      <c r="E13" s="8">
        <v>-0.08989299999999999</v>
      </c>
      <c r="F13" s="8">
        <v>0</v>
      </c>
      <c r="G13" s="9">
        <f t="shared" si="0"/>
        <v>-0.08989299999999999</v>
      </c>
    </row>
    <row r="14" spans="1:7" ht="16.5" customHeight="1">
      <c r="A14" s="20" t="s">
        <v>14</v>
      </c>
      <c r="B14" s="4" t="s">
        <v>6</v>
      </c>
      <c r="C14" s="5">
        <v>0</v>
      </c>
      <c r="D14" s="5">
        <v>0</v>
      </c>
      <c r="E14" s="5">
        <v>0</v>
      </c>
      <c r="F14" s="5">
        <v>0</v>
      </c>
      <c r="G14" s="6">
        <f t="shared" si="0"/>
        <v>0</v>
      </c>
    </row>
    <row r="15" spans="1:7" ht="16.5" customHeight="1">
      <c r="A15" s="22"/>
      <c r="B15" s="7" t="s">
        <v>7</v>
      </c>
      <c r="C15" s="8">
        <v>2.0382640000000003</v>
      </c>
      <c r="D15" s="8">
        <v>0</v>
      </c>
      <c r="E15" s="8">
        <v>0.062234</v>
      </c>
      <c r="F15" s="8">
        <v>0</v>
      </c>
      <c r="G15" s="9">
        <f t="shared" si="0"/>
        <v>2.1004980000000004</v>
      </c>
    </row>
    <row r="16" spans="1:7" ht="16.5" customHeight="1">
      <c r="A16" s="20" t="s">
        <v>19</v>
      </c>
      <c r="B16" s="4" t="s">
        <v>6</v>
      </c>
      <c r="C16" s="5">
        <v>0</v>
      </c>
      <c r="D16" s="5">
        <v>0</v>
      </c>
      <c r="E16" s="5">
        <v>0</v>
      </c>
      <c r="F16" s="5">
        <v>0</v>
      </c>
      <c r="G16" s="6">
        <f t="shared" si="0"/>
        <v>0</v>
      </c>
    </row>
    <row r="17" spans="1:7" ht="16.5" customHeight="1">
      <c r="A17" s="22"/>
      <c r="B17" s="7" t="s">
        <v>7</v>
      </c>
      <c r="C17" s="8">
        <v>0</v>
      </c>
      <c r="D17" s="8">
        <v>0</v>
      </c>
      <c r="E17" s="8">
        <v>0</v>
      </c>
      <c r="F17" s="8">
        <v>0.006404</v>
      </c>
      <c r="G17" s="9">
        <f t="shared" si="0"/>
        <v>0.006404</v>
      </c>
    </row>
    <row r="18" spans="1:7" ht="16.5" customHeight="1">
      <c r="A18" s="20" t="s">
        <v>16</v>
      </c>
      <c r="B18" s="4" t="s">
        <v>6</v>
      </c>
      <c r="C18" s="5">
        <v>0</v>
      </c>
      <c r="D18" s="5">
        <v>0</v>
      </c>
      <c r="E18" s="5">
        <v>0</v>
      </c>
      <c r="F18" s="5">
        <v>0</v>
      </c>
      <c r="G18" s="6">
        <f t="shared" si="0"/>
        <v>0</v>
      </c>
    </row>
    <row r="19" spans="1:7" ht="16.5" customHeight="1">
      <c r="A19" s="22"/>
      <c r="B19" s="7" t="s">
        <v>7</v>
      </c>
      <c r="C19" s="8">
        <f>7.575865-1.635985</f>
        <v>5.9398800000000005</v>
      </c>
      <c r="D19" s="8">
        <v>0</v>
      </c>
      <c r="E19" s="8">
        <v>0.003664</v>
      </c>
      <c r="F19" s="8">
        <v>0</v>
      </c>
      <c r="G19" s="9">
        <f t="shared" si="0"/>
        <v>5.943544</v>
      </c>
    </row>
    <row r="20" spans="1:8" ht="16.5" customHeight="1">
      <c r="A20" s="20" t="s">
        <v>17</v>
      </c>
      <c r="B20" s="4" t="s">
        <v>6</v>
      </c>
      <c r="C20" s="5">
        <v>0</v>
      </c>
      <c r="D20" s="5">
        <v>0</v>
      </c>
      <c r="E20" s="5">
        <v>0</v>
      </c>
      <c r="F20" s="5">
        <v>0</v>
      </c>
      <c r="G20" s="6">
        <f t="shared" si="0"/>
        <v>0</v>
      </c>
      <c r="H20" s="10"/>
    </row>
    <row r="21" spans="1:8" ht="16.5" customHeight="1">
      <c r="A21" s="22"/>
      <c r="B21" s="7" t="s">
        <v>7</v>
      </c>
      <c r="C21" s="8">
        <f>1.189743+1.635985</f>
        <v>2.825728</v>
      </c>
      <c r="D21" s="8">
        <v>0</v>
      </c>
      <c r="E21" s="8">
        <v>0</v>
      </c>
      <c r="F21" s="8">
        <v>0</v>
      </c>
      <c r="G21" s="9">
        <f t="shared" si="0"/>
        <v>2.825728</v>
      </c>
      <c r="H21" s="10"/>
    </row>
    <row r="22" spans="1:8" ht="16.5" customHeight="1">
      <c r="A22" s="20" t="s">
        <v>20</v>
      </c>
      <c r="B22" s="4" t="s">
        <v>6</v>
      </c>
      <c r="C22" s="5">
        <v>0</v>
      </c>
      <c r="D22" s="5">
        <v>0</v>
      </c>
      <c r="E22" s="5">
        <v>0</v>
      </c>
      <c r="F22" s="5">
        <v>0</v>
      </c>
      <c r="G22" s="6">
        <f>SUM(C22:F22)</f>
        <v>0</v>
      </c>
      <c r="H22" s="10"/>
    </row>
    <row r="23" spans="1:8" ht="16.5" customHeight="1">
      <c r="A23" s="22"/>
      <c r="B23" s="7" t="s">
        <v>7</v>
      </c>
      <c r="C23" s="8">
        <v>0</v>
      </c>
      <c r="D23" s="8">
        <v>1.0097839999999998</v>
      </c>
      <c r="E23" s="8">
        <v>0.061285</v>
      </c>
      <c r="F23" s="8">
        <v>0</v>
      </c>
      <c r="G23" s="9">
        <f>SUM(C23:F23)</f>
        <v>1.0710689999999998</v>
      </c>
      <c r="H23" s="10"/>
    </row>
    <row r="24" spans="3:6" ht="12.75">
      <c r="C24" s="12"/>
      <c r="D24" s="12"/>
      <c r="E24" s="12"/>
      <c r="F24" s="12"/>
    </row>
    <row r="25" spans="3:6" ht="12.75" customHeight="1">
      <c r="C25" s="12"/>
      <c r="D25" s="12"/>
      <c r="E25" s="12"/>
      <c r="F25" s="11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15">
    <mergeCell ref="A22:A23"/>
    <mergeCell ref="C5:G6"/>
    <mergeCell ref="A14:A15"/>
    <mergeCell ref="A8:A9"/>
    <mergeCell ref="A10:A11"/>
    <mergeCell ref="A20:A21"/>
    <mergeCell ref="A1:G1"/>
    <mergeCell ref="A2:G2"/>
    <mergeCell ref="A3:G3"/>
    <mergeCell ref="A4:G4"/>
    <mergeCell ref="A5:A7"/>
    <mergeCell ref="A18:A19"/>
    <mergeCell ref="B5:B7"/>
    <mergeCell ref="A16:A17"/>
    <mergeCell ref="A12:A13"/>
  </mergeCells>
  <printOptions horizontalCentered="1"/>
  <pageMargins left="0.4724409448818898" right="0.15748031496062992" top="0.8267716535433072" bottom="0.472440944881889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</dc:creator>
  <cp:keywords/>
  <dc:description/>
  <cp:lastModifiedBy>Григорян Сергей Александрович</cp:lastModifiedBy>
  <cp:lastPrinted>2018-10-10T13:32:57Z</cp:lastPrinted>
  <dcterms:created xsi:type="dcterms:W3CDTF">2011-01-11T13:17:33Z</dcterms:created>
  <dcterms:modified xsi:type="dcterms:W3CDTF">2019-06-11T13:21:43Z</dcterms:modified>
  <cp:category/>
  <cp:version/>
  <cp:contentType/>
  <cp:contentStatus/>
</cp:coreProperties>
</file>