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5" windowWidth="15120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01" i="1" l="1"/>
  <c r="D98" i="1"/>
  <c r="D66" i="1"/>
  <c r="D14" i="1"/>
  <c r="D10" i="1"/>
  <c r="D39" i="1"/>
  <c r="D40" i="1" s="1"/>
  <c r="A67" i="1" l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79" i="1" l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</calcChain>
</file>

<file path=xl/sharedStrings.xml><?xml version="1.0" encoding="utf-8"?>
<sst xmlns="http://schemas.openxmlformats.org/spreadsheetml/2006/main" count="235" uniqueCount="121">
  <si>
    <t>100 м2</t>
  </si>
  <si>
    <t xml:space="preserve">Установка в жилых и общественных зданиях оконных блоков из ПВХ профилей поворотных (откидных, поворотно-откидных) с площадью проема более 2 м2 </t>
  </si>
  <si>
    <t>100 м2 проемов</t>
  </si>
  <si>
    <t>100 п. м</t>
  </si>
  <si>
    <t>100 м</t>
  </si>
  <si>
    <t xml:space="preserve">Шпатлевка стен, подготовленных под окраску </t>
  </si>
  <si>
    <t>100 м2 окрашиваемой поверхности</t>
  </si>
  <si>
    <t xml:space="preserve">Покрытие поверхностей грунтовкой глубокого проникновения за 2 раза стен </t>
  </si>
  <si>
    <t xml:space="preserve">Окраска поливинилацетатными водоэмульсионными составами улучшенная стен </t>
  </si>
  <si>
    <t xml:space="preserve">100 м2 </t>
  </si>
  <si>
    <t xml:space="preserve">Шпатлевка потолков, подготовленных под окраску </t>
  </si>
  <si>
    <t xml:space="preserve">Покрытие поверхностей грунтовкой глубокого проникновения за 2 раза потолков </t>
  </si>
  <si>
    <t xml:space="preserve">Окраска поливинилацетатными водоэмульсионными составами улучшенная потолков </t>
  </si>
  <si>
    <t>100 шт.</t>
  </si>
  <si>
    <t>100 т мусора</t>
  </si>
  <si>
    <t>тонна</t>
  </si>
  <si>
    <t xml:space="preserve">Устройство покрытий из керамогранитных плиток: размерами до 40х40 см </t>
  </si>
  <si>
    <t xml:space="preserve">Облицовка ступеней керамогранитными плитками толщиной до 15 мм </t>
  </si>
  <si>
    <t xml:space="preserve">Устройство сапожка из керамогранита </t>
  </si>
  <si>
    <t>1 м3</t>
  </si>
  <si>
    <t xml:space="preserve">Штукатурка поверхностей внутри здания цементно-известковым или цементным раствором по камню и бетону улучшенная стен </t>
  </si>
  <si>
    <t xml:space="preserve">Установка и разборка внутренних трубчатых инвентарных лесов при высоте помещений до 6 м </t>
  </si>
  <si>
    <t xml:space="preserve">Устройство подвесных потолков типа &lt;Армстронг&gt; по каркасу из оцинкованного профиля </t>
  </si>
  <si>
    <t xml:space="preserve">Устройство покрытий из фанеры </t>
  </si>
  <si>
    <t xml:space="preserve">Устройство покрытий из линолеума </t>
  </si>
  <si>
    <t xml:space="preserve">Устройство плинтусов поливинилхлоридных </t>
  </si>
  <si>
    <t xml:space="preserve">Укладка лаг </t>
  </si>
  <si>
    <t xml:space="preserve">Устройство покрытий из брусков </t>
  </si>
  <si>
    <t xml:space="preserve">Улучшенная окраска масляными составами по дереву полов </t>
  </si>
  <si>
    <t>Актовый зал</t>
  </si>
  <si>
    <t>Лестничный марш</t>
  </si>
  <si>
    <t xml:space="preserve">Разборка деревянных заполнений проемов оконных с подоконными досками </t>
  </si>
  <si>
    <t>Сплошное выравнивание штукатурки внутри здания (однослойная штукатурка) сухой растворной смесью (типа «Ветонит») толщиной до 10 мм для последующей окраски стен</t>
  </si>
  <si>
    <t xml:space="preserve">Смена светильников с люминесцентными лампами </t>
  </si>
  <si>
    <t xml:space="preserve">Очистка помещений от строительного мусора </t>
  </si>
  <si>
    <t xml:space="preserve">Разборка покрытий полов из керамических плиток </t>
  </si>
  <si>
    <t xml:space="preserve">Устройство стяжек цементных толщиной 20 мм </t>
  </si>
  <si>
    <t xml:space="preserve">Ремонт дощатых покрытий, сплачивание </t>
  </si>
  <si>
    <t>Светильник в подвесных потолках, устанавливаемый на подвесках, количество ламп в светильнике до 4</t>
  </si>
  <si>
    <t>Разборка облицовки стен из гипсовых плит</t>
  </si>
  <si>
    <t xml:space="preserve">Разборка деревянных перегородок чистых щитовых дощатых </t>
  </si>
  <si>
    <t xml:space="preserve">Устройство перегородок из гипсокартонных листов (ГКЛ) по системе «КНАУФ» с одинарным металлическим каркасом и однослойной обшивкой с обеих сторон глухих </t>
  </si>
  <si>
    <t xml:space="preserve">Облицовка оконных  откосов </t>
  </si>
  <si>
    <t xml:space="preserve">Установка подоконных досок из ПВХ в каменных стенах </t>
  </si>
  <si>
    <t xml:space="preserve">Смена отливов из листовой стали шириной до 0,4 м </t>
  </si>
  <si>
    <t xml:space="preserve">Окраска масляными составами ранее окрашенных поверхностей радиаторов за 2 раза </t>
  </si>
  <si>
    <t xml:space="preserve">Вывоз мусора строительного с погрузкой вручную </t>
  </si>
  <si>
    <t xml:space="preserve">Заделка проемов в кирпичных стенах при объеме кладки в одном месте до 5 м3 </t>
  </si>
  <si>
    <t>Разборка плинтусов</t>
  </si>
  <si>
    <t>Окраска масляными составами ранее окрашенных поверхностей радиаторов и труб отопления за 2 раза</t>
  </si>
  <si>
    <t xml:space="preserve">100 м </t>
  </si>
  <si>
    <t>Разборка обшивки стен из мебельных щитов и бруса</t>
  </si>
  <si>
    <t>Разборка каркаса обшивки стен из мебел.щитов ,бруса и перегородки</t>
  </si>
  <si>
    <t>100 приборов</t>
  </si>
  <si>
    <t xml:space="preserve">100 шт. </t>
  </si>
  <si>
    <t xml:space="preserve">Установка блоков дверных </t>
  </si>
  <si>
    <t xml:space="preserve">Установка умывальников одиночных с подводкой холодной и горячей воды </t>
  </si>
  <si>
    <t>10 компл.</t>
  </si>
  <si>
    <t xml:space="preserve">Установка смесителей </t>
  </si>
  <si>
    <t>10 шт.</t>
  </si>
  <si>
    <t xml:space="preserve">Устройство  отбойной доски по периметру стен из панелей МДФ </t>
  </si>
  <si>
    <t xml:space="preserve">Установка подоконных досок из ПВХ в каменных стенах толщиной свыше 0,51 м </t>
  </si>
  <si>
    <t xml:space="preserve">Облицовка оконных и дверных откосов декоративным бумажно-слоистым пластиком или листами из синтетических материалов на клее </t>
  </si>
  <si>
    <t xml:space="preserve">Устройство перегородок высотой до 3 м в общественных зданиях с двухсторонней обшивкой гипсокартонными листами или гипсоволокнистыми плитами в один слой без изоляции </t>
  </si>
  <si>
    <t>Устройство коробов для закрытия радиаторов</t>
  </si>
  <si>
    <t>Прокладка кабеля</t>
  </si>
  <si>
    <t xml:space="preserve">Прокладка трубопроводов канализации из полиэтиленовых труб высокой плотности диаметром 100 мм </t>
  </si>
  <si>
    <t>Столовая</t>
  </si>
  <si>
    <t>Разборка деревянных заполнений проемов оконных с подоконными досками</t>
  </si>
  <si>
    <t xml:space="preserve">Демонтаж люстр </t>
  </si>
  <si>
    <t xml:space="preserve">Разборка облицовки стен из керамических глазурованных плиток </t>
  </si>
  <si>
    <t xml:space="preserve">Разборка плинтусов цементных </t>
  </si>
  <si>
    <t xml:space="preserve">Разборка деревянных заполнений проемов дверных </t>
  </si>
  <si>
    <t xml:space="preserve">Разборка плинтусов деревянных и из пластмассовых материалов </t>
  </si>
  <si>
    <t xml:space="preserve">Демонтаж умывальников и раковин </t>
  </si>
  <si>
    <t xml:space="preserve">Снятие смесителя без душевой сетки </t>
  </si>
  <si>
    <t xml:space="preserve">Разборка трубопроводов из чугунных канализационных труб диаметром 100 мм </t>
  </si>
  <si>
    <t>Устройство натяжных потолков в помещениях площадью более 50 м2</t>
  </si>
  <si>
    <t xml:space="preserve">Сплошное выравнивание штукатурки внутри здания (однослойная штукатурка) сухой растворной смесью (типа «Ветонит») толщиной до 10 мм для последующей окраски или оклейки обоями стен </t>
  </si>
  <si>
    <t>Устройство потолков реечных</t>
  </si>
  <si>
    <t>Установка в жилых и общественных зданиях оконных блоков из ПВХ профилей</t>
  </si>
  <si>
    <t xml:space="preserve">Смена выключателей </t>
  </si>
  <si>
    <t xml:space="preserve">Разборка мелких покрытий и обделок из листовой стали </t>
  </si>
  <si>
    <t xml:space="preserve">100 т </t>
  </si>
  <si>
    <t xml:space="preserve">Гладкая облицовка стен, столбов и откосов плиткой </t>
  </si>
  <si>
    <t>Установка решеток радиаторных</t>
  </si>
  <si>
    <t>керамогранит неполированный 400*400, фактуру и цвет согласовать с заказчиком</t>
  </si>
  <si>
    <t>марку согласовать с заказчиком</t>
  </si>
  <si>
    <t>цвет согласовать с заказчиком</t>
  </si>
  <si>
    <t>№п/п</t>
  </si>
  <si>
    <t>    Наименование материалов и работ        </t>
  </si>
  <si>
    <t>Ед. изм.</t>
  </si>
  <si>
    <t>Количество</t>
  </si>
  <si>
    <t>Требования к материалам</t>
  </si>
  <si>
    <t>Техническое задание</t>
  </si>
  <si>
    <t>на выполнение работ по ремонту внутренних помещений</t>
  </si>
  <si>
    <t>объект: ГБОУ РМЭ "Семёновская специальная (коррекционная) общеобразовательная школа-интернат для обучающихся, воспитанников с ограниченными возможностями здоровья I, II и V вида"</t>
  </si>
  <si>
    <t>толщина не менее 0,7 мм</t>
  </si>
  <si>
    <t>Сендвич-панель толщина не менее 10 мм, обрамление ок.проёмов декоративными F-уголками</t>
  </si>
  <si>
    <t xml:space="preserve">Разборка деревянных заполнений проёмов оконных с подоконными досками </t>
  </si>
  <si>
    <t xml:space="preserve">Разборка покрытий полов из линолеума </t>
  </si>
  <si>
    <t>под цвет стен</t>
  </si>
  <si>
    <t>светильники закрытого типа, марку согласовать с заказчиком</t>
  </si>
  <si>
    <t>линолеум полукоммерческий</t>
  </si>
  <si>
    <t xml:space="preserve">Разборка простильных полов </t>
  </si>
  <si>
    <t xml:space="preserve">Разборка  лаг из досок и брусков </t>
  </si>
  <si>
    <t xml:space="preserve">Ремонт дощатых покрытий полов, сплачивание со вставкой реек </t>
  </si>
  <si>
    <t>потолки натяжные белые матовые, полотно шириной не менее 4 м</t>
  </si>
  <si>
    <t>шт</t>
  </si>
  <si>
    <t>Установка вентилятора в оконную створку</t>
  </si>
  <si>
    <t xml:space="preserve">Установка столешницы на окне раздачи </t>
  </si>
  <si>
    <t>3-х створчатое окно с фрамугой 1,9*2,2(h), центральная створка поворотно-откидная. Двойной стеклопакет, 3-камерный профиль, ширина профиля не менее 60 мм, ПСУЛ, паро- и гидроизоляция, фурнитура износоустойчивая, срок службы не менее 20 лет</t>
  </si>
  <si>
    <t>3-х створчатое окно с фрамугой 1,9*2,2(h) и 1,9*3,35(h), центральная створка поворотно-откидная. Двойной стеклопакет, 3-камерный профиль, ширина профиля не менее 60 мм, ПСУЛ, паро- и гидроизоляция, фурнитура износоустойчивая, срок службы не менее 20 лет</t>
  </si>
  <si>
    <t>Приложение №1</t>
  </si>
  <si>
    <t>Разборка деревянных заполнений проёмов дверных</t>
  </si>
  <si>
    <t>Заделка проемов ГВЛ с устройством обрешетки</t>
  </si>
  <si>
    <t>Пробивка проёмов в кирпичных стенах т. 250 мм</t>
  </si>
  <si>
    <t>Устройство ступеней деревянных</t>
  </si>
  <si>
    <t>марку вентилятора согласовать с заказчиком</t>
  </si>
  <si>
    <t xml:space="preserve"> м2</t>
  </si>
  <si>
    <t xml:space="preserve"> м2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</si>
</sst>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/>
    </xf>
    <xf numFmtId="0" fontId="7" fillId="0" borderId="2" xfId="0" applyFont="1" applyBorder="1" applyAlignment="1">
      <alignment vertical="center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/>
    <xf numFmtId="0" fontId="2" fillId="0" borderId="0" xfId="0" applyFont="1"/>
    <xf numFmtId="0" fontId="2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8" fillId="0" borderId="0" xfId="0" applyFont="1" applyAlignment="1">
      <alignment horizontal="right"/>
    </xf>
    <xf numFmtId="0" fontId="5" fillId="0" borderId="1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9"/>
  <sheetViews>
    <sheetView tabSelected="1" view="pageBreakPreview" topLeftCell="A64" zoomScale="60" zoomScaleNormal="100" workbookViewId="0">
      <selection activeCell="C98" sqref="C98"/>
    </sheetView>
  </sheetViews>
  <sheetFormatPr defaultRowHeight="15" x14ac:dyDescent="0.25"/>
  <cols>
    <col min="1" max="1" width="9.140625" style="1"/>
    <col min="2" max="2" width="55.140625" customWidth="1"/>
    <col min="3" max="4" width="13.28515625" customWidth="1"/>
    <col min="5" max="5" width="55" style="14" customWidth="1"/>
  </cols>
  <sheetData>
    <row r="1" spans="1:5" ht="15.75" x14ac:dyDescent="0.25">
      <c r="E1" s="17" t="s">
        <v>113</v>
      </c>
    </row>
    <row r="3" spans="1:5" ht="18.75" x14ac:dyDescent="0.25">
      <c r="A3" s="22" t="s">
        <v>94</v>
      </c>
      <c r="B3" s="22"/>
      <c r="C3" s="22"/>
      <c r="D3" s="22"/>
      <c r="E3" s="22"/>
    </row>
    <row r="4" spans="1:5" ht="18.75" x14ac:dyDescent="0.25">
      <c r="A4" s="22" t="s">
        <v>95</v>
      </c>
      <c r="B4" s="22"/>
      <c r="C4" s="22"/>
      <c r="D4" s="22"/>
      <c r="E4" s="22"/>
    </row>
    <row r="5" spans="1:5" ht="34.5" customHeight="1" x14ac:dyDescent="0.25">
      <c r="A5"/>
      <c r="B5" s="23" t="s">
        <v>96</v>
      </c>
      <c r="C5" s="23"/>
      <c r="D5" s="23"/>
      <c r="E5" s="23"/>
    </row>
    <row r="7" spans="1:5" ht="27.75" customHeight="1" x14ac:dyDescent="0.25">
      <c r="A7" s="4" t="s">
        <v>89</v>
      </c>
      <c r="B7" s="4" t="s">
        <v>90</v>
      </c>
      <c r="C7" s="4" t="s">
        <v>91</v>
      </c>
      <c r="D7" s="4" t="s">
        <v>92</v>
      </c>
      <c r="E7" s="4" t="s">
        <v>93</v>
      </c>
    </row>
    <row r="8" spans="1:5" ht="15.75" x14ac:dyDescent="0.25">
      <c r="A8" s="21" t="s">
        <v>29</v>
      </c>
      <c r="B8" s="21"/>
      <c r="C8" s="21"/>
      <c r="D8" s="21"/>
      <c r="E8" s="13"/>
    </row>
    <row r="9" spans="1:5" ht="30" x14ac:dyDescent="0.25">
      <c r="A9" s="3">
        <v>1</v>
      </c>
      <c r="B9" s="2" t="s">
        <v>99</v>
      </c>
      <c r="C9" s="2" t="s">
        <v>0</v>
      </c>
      <c r="D9" s="3">
        <v>0.32</v>
      </c>
      <c r="E9" s="13"/>
    </row>
    <row r="10" spans="1:5" ht="78" customHeight="1" x14ac:dyDescent="0.25">
      <c r="A10" s="3">
        <f>A9+1</f>
        <v>2</v>
      </c>
      <c r="B10" s="2" t="s">
        <v>1</v>
      </c>
      <c r="C10" s="2" t="s">
        <v>2</v>
      </c>
      <c r="D10" s="18">
        <f>4*4.18</f>
        <v>16.72</v>
      </c>
      <c r="E10" s="8" t="s">
        <v>111</v>
      </c>
    </row>
    <row r="11" spans="1:5" ht="30" x14ac:dyDescent="0.25">
      <c r="A11" s="3">
        <f t="shared" ref="A11:A42" si="0">A10+1</f>
        <v>3</v>
      </c>
      <c r="B11" s="2" t="s">
        <v>42</v>
      </c>
      <c r="C11" s="2" t="s">
        <v>9</v>
      </c>
      <c r="D11" s="3">
        <v>0.1</v>
      </c>
      <c r="E11" s="6" t="s">
        <v>98</v>
      </c>
    </row>
    <row r="12" spans="1:5" ht="17.25" customHeight="1" x14ac:dyDescent="0.25">
      <c r="A12" s="3">
        <f t="shared" si="0"/>
        <v>4</v>
      </c>
      <c r="B12" s="2" t="s">
        <v>43</v>
      </c>
      <c r="C12" s="2" t="s">
        <v>3</v>
      </c>
      <c r="D12" s="3">
        <v>0.08</v>
      </c>
      <c r="E12" s="5"/>
    </row>
    <row r="13" spans="1:5" x14ac:dyDescent="0.25">
      <c r="A13" s="3">
        <f t="shared" si="0"/>
        <v>5</v>
      </c>
      <c r="B13" s="2" t="s">
        <v>44</v>
      </c>
      <c r="C13" s="2" t="s">
        <v>4</v>
      </c>
      <c r="D13" s="3">
        <v>0.08</v>
      </c>
      <c r="E13" s="9" t="s">
        <v>97</v>
      </c>
    </row>
    <row r="14" spans="1:5" ht="30" x14ac:dyDescent="0.25">
      <c r="A14" s="3">
        <f t="shared" si="0"/>
        <v>6</v>
      </c>
      <c r="B14" s="2" t="s">
        <v>47</v>
      </c>
      <c r="C14" s="2" t="s">
        <v>19</v>
      </c>
      <c r="D14" s="19">
        <f>(6.365+1.9*1.15*4)*0.51</f>
        <v>7.703549999999999</v>
      </c>
      <c r="E14" s="9"/>
    </row>
    <row r="15" spans="1:5" x14ac:dyDescent="0.25">
      <c r="A15" s="3">
        <f t="shared" si="0"/>
        <v>7</v>
      </c>
      <c r="B15" s="2" t="s">
        <v>48</v>
      </c>
      <c r="C15" s="2" t="s">
        <v>50</v>
      </c>
      <c r="D15" s="3">
        <v>0.5</v>
      </c>
      <c r="E15" s="9"/>
    </row>
    <row r="16" spans="1:5" x14ac:dyDescent="0.25">
      <c r="A16" s="3">
        <f t="shared" si="0"/>
        <v>8</v>
      </c>
      <c r="B16" s="2" t="s">
        <v>37</v>
      </c>
      <c r="C16" s="2" t="s">
        <v>0</v>
      </c>
      <c r="D16" s="3">
        <v>1.2490000000000001</v>
      </c>
      <c r="E16" s="9"/>
    </row>
    <row r="17" spans="1:5" ht="60" x14ac:dyDescent="0.25">
      <c r="A17" s="3">
        <f t="shared" si="0"/>
        <v>9</v>
      </c>
      <c r="B17" s="2" t="s">
        <v>32</v>
      </c>
      <c r="C17" s="2" t="s">
        <v>0</v>
      </c>
      <c r="D17" s="3">
        <v>1.76</v>
      </c>
      <c r="E17" s="9"/>
    </row>
    <row r="18" spans="1:5" ht="30" x14ac:dyDescent="0.25">
      <c r="A18" s="3">
        <f t="shared" si="0"/>
        <v>10</v>
      </c>
      <c r="B18" s="2" t="s">
        <v>49</v>
      </c>
      <c r="C18" s="2" t="s">
        <v>9</v>
      </c>
      <c r="D18" s="3">
        <v>0.25</v>
      </c>
      <c r="E18" s="9" t="s">
        <v>101</v>
      </c>
    </row>
    <row r="19" spans="1:5" ht="45" x14ac:dyDescent="0.25">
      <c r="A19" s="3">
        <f t="shared" si="0"/>
        <v>11</v>
      </c>
      <c r="B19" s="2" t="s">
        <v>20</v>
      </c>
      <c r="C19" s="2" t="s">
        <v>0</v>
      </c>
      <c r="D19" s="3">
        <v>0.15</v>
      </c>
      <c r="E19" s="9"/>
    </row>
    <row r="20" spans="1:5" x14ac:dyDescent="0.25">
      <c r="A20" s="3">
        <f t="shared" si="0"/>
        <v>12</v>
      </c>
      <c r="B20" s="2" t="s">
        <v>5</v>
      </c>
      <c r="C20" s="2" t="s">
        <v>9</v>
      </c>
      <c r="D20" s="3">
        <v>2.2599999999999998</v>
      </c>
      <c r="E20" s="9"/>
    </row>
    <row r="21" spans="1:5" ht="30" x14ac:dyDescent="0.25">
      <c r="A21" s="3">
        <f t="shared" si="0"/>
        <v>13</v>
      </c>
      <c r="B21" s="2" t="s">
        <v>7</v>
      </c>
      <c r="C21" s="2" t="s">
        <v>9</v>
      </c>
      <c r="D21" s="3">
        <v>2.2599999999999998</v>
      </c>
      <c r="E21" s="9"/>
    </row>
    <row r="22" spans="1:5" ht="30" x14ac:dyDescent="0.25">
      <c r="A22" s="3">
        <f t="shared" si="0"/>
        <v>14</v>
      </c>
      <c r="B22" s="2" t="s">
        <v>8</v>
      </c>
      <c r="C22" s="2" t="s">
        <v>9</v>
      </c>
      <c r="D22" s="3">
        <v>2.2599999999999998</v>
      </c>
      <c r="E22" s="9" t="s">
        <v>88</v>
      </c>
    </row>
    <row r="23" spans="1:5" ht="30" x14ac:dyDescent="0.25">
      <c r="A23" s="3">
        <f t="shared" si="0"/>
        <v>15</v>
      </c>
      <c r="B23" s="2" t="s">
        <v>21</v>
      </c>
      <c r="C23" s="2" t="s">
        <v>9</v>
      </c>
      <c r="D23" s="3">
        <v>0.9</v>
      </c>
      <c r="E23" s="13"/>
    </row>
    <row r="24" spans="1:5" ht="30" x14ac:dyDescent="0.25">
      <c r="A24" s="3">
        <f t="shared" si="0"/>
        <v>16</v>
      </c>
      <c r="B24" s="2" t="s">
        <v>22</v>
      </c>
      <c r="C24" s="2" t="s">
        <v>9</v>
      </c>
      <c r="D24" s="3">
        <v>1.2490000000000001</v>
      </c>
      <c r="E24" s="13"/>
    </row>
    <row r="25" spans="1:5" ht="30" x14ac:dyDescent="0.25">
      <c r="A25" s="3">
        <f t="shared" si="0"/>
        <v>17</v>
      </c>
      <c r="B25" s="2" t="s">
        <v>38</v>
      </c>
      <c r="C25" s="2" t="s">
        <v>13</v>
      </c>
      <c r="D25" s="3">
        <v>0.25</v>
      </c>
      <c r="E25" s="16" t="s">
        <v>102</v>
      </c>
    </row>
    <row r="26" spans="1:5" x14ac:dyDescent="0.25">
      <c r="A26" s="3">
        <f t="shared" si="0"/>
        <v>18</v>
      </c>
      <c r="B26" s="2" t="s">
        <v>39</v>
      </c>
      <c r="C26" s="2" t="s">
        <v>9</v>
      </c>
      <c r="D26" s="3">
        <v>1.3</v>
      </c>
      <c r="E26" s="13"/>
    </row>
    <row r="27" spans="1:5" ht="30" x14ac:dyDescent="0.25">
      <c r="A27" s="3">
        <f t="shared" si="0"/>
        <v>19</v>
      </c>
      <c r="B27" s="2" t="s">
        <v>40</v>
      </c>
      <c r="C27" s="2" t="s">
        <v>0</v>
      </c>
      <c r="D27" s="3">
        <v>0.24399999999999999</v>
      </c>
      <c r="E27" s="13"/>
    </row>
    <row r="28" spans="1:5" ht="46.5" customHeight="1" x14ac:dyDescent="0.25">
      <c r="A28" s="3">
        <f t="shared" si="0"/>
        <v>20</v>
      </c>
      <c r="B28" s="2" t="s">
        <v>41</v>
      </c>
      <c r="C28" s="2" t="s">
        <v>9</v>
      </c>
      <c r="D28" s="3">
        <v>0.24399999999999999</v>
      </c>
      <c r="E28" s="13"/>
    </row>
    <row r="29" spans="1:5" x14ac:dyDescent="0.25">
      <c r="A29" s="3">
        <f t="shared" si="0"/>
        <v>21</v>
      </c>
      <c r="B29" s="2" t="s">
        <v>100</v>
      </c>
      <c r="C29" s="2" t="s">
        <v>9</v>
      </c>
      <c r="D29" s="3">
        <v>0.90700000000000003</v>
      </c>
      <c r="E29" s="11"/>
    </row>
    <row r="30" spans="1:5" x14ac:dyDescent="0.25">
      <c r="A30" s="3">
        <f t="shared" si="0"/>
        <v>22</v>
      </c>
      <c r="B30" s="2" t="s">
        <v>23</v>
      </c>
      <c r="C30" s="2" t="s">
        <v>9</v>
      </c>
      <c r="D30" s="3">
        <v>0.90700000000000003</v>
      </c>
      <c r="E30" s="13"/>
    </row>
    <row r="31" spans="1:5" x14ac:dyDescent="0.25">
      <c r="A31" s="3">
        <f t="shared" si="0"/>
        <v>23</v>
      </c>
      <c r="B31" s="2" t="s">
        <v>24</v>
      </c>
      <c r="C31" s="2" t="s">
        <v>9</v>
      </c>
      <c r="D31" s="3">
        <v>0.90700000000000003</v>
      </c>
      <c r="E31" s="8" t="s">
        <v>103</v>
      </c>
    </row>
    <row r="32" spans="1:5" x14ac:dyDescent="0.25">
      <c r="A32" s="3">
        <f t="shared" si="0"/>
        <v>24</v>
      </c>
      <c r="B32" s="2" t="s">
        <v>25</v>
      </c>
      <c r="C32" s="2" t="s">
        <v>50</v>
      </c>
      <c r="D32" s="3">
        <v>0.5</v>
      </c>
      <c r="E32" s="13"/>
    </row>
    <row r="33" spans="1:5" ht="17.25" customHeight="1" x14ac:dyDescent="0.25">
      <c r="A33" s="3">
        <f t="shared" si="0"/>
        <v>25</v>
      </c>
      <c r="B33" s="12" t="s">
        <v>105</v>
      </c>
      <c r="C33" s="2" t="s">
        <v>0</v>
      </c>
      <c r="D33" s="3">
        <v>0.34200000000000003</v>
      </c>
      <c r="E33" s="13"/>
    </row>
    <row r="34" spans="1:5" x14ac:dyDescent="0.25">
      <c r="A34" s="3">
        <f t="shared" si="0"/>
        <v>26</v>
      </c>
      <c r="B34" s="12" t="s">
        <v>104</v>
      </c>
      <c r="C34" s="2" t="s">
        <v>9</v>
      </c>
      <c r="D34" s="3">
        <v>0.42699999999999999</v>
      </c>
      <c r="E34" s="13"/>
    </row>
    <row r="35" spans="1:5" x14ac:dyDescent="0.25">
      <c r="A35" s="3">
        <f t="shared" si="0"/>
        <v>27</v>
      </c>
      <c r="B35" s="2" t="s">
        <v>26</v>
      </c>
      <c r="C35" s="2" t="s">
        <v>9</v>
      </c>
      <c r="D35" s="3">
        <v>0.34200000000000003</v>
      </c>
      <c r="E35" s="13"/>
    </row>
    <row r="36" spans="1:5" x14ac:dyDescent="0.25">
      <c r="A36" s="3">
        <f t="shared" si="0"/>
        <v>28</v>
      </c>
      <c r="B36" s="2" t="s">
        <v>27</v>
      </c>
      <c r="C36" s="2" t="s">
        <v>9</v>
      </c>
      <c r="D36" s="3">
        <v>0.42699999999999999</v>
      </c>
      <c r="E36" s="13"/>
    </row>
    <row r="37" spans="1:5" x14ac:dyDescent="0.25">
      <c r="A37" s="3">
        <f t="shared" si="0"/>
        <v>29</v>
      </c>
      <c r="B37" s="2" t="s">
        <v>117</v>
      </c>
      <c r="C37" s="2" t="s">
        <v>9</v>
      </c>
      <c r="D37" s="3">
        <v>0.08</v>
      </c>
      <c r="E37" s="13"/>
    </row>
    <row r="38" spans="1:5" ht="30" x14ac:dyDescent="0.25">
      <c r="A38" s="3">
        <f t="shared" si="0"/>
        <v>30</v>
      </c>
      <c r="B38" s="2" t="s">
        <v>28</v>
      </c>
      <c r="C38" s="2" t="s">
        <v>0</v>
      </c>
      <c r="D38" s="3">
        <v>0.42699999999999999</v>
      </c>
      <c r="E38" s="10" t="s">
        <v>88</v>
      </c>
    </row>
    <row r="39" spans="1:5" x14ac:dyDescent="0.25">
      <c r="A39" s="3">
        <f t="shared" si="0"/>
        <v>31</v>
      </c>
      <c r="B39" s="2" t="s">
        <v>114</v>
      </c>
      <c r="C39" s="2" t="s">
        <v>0</v>
      </c>
      <c r="D39" s="3">
        <f>1.4*2.1/100</f>
        <v>2.9399999999999999E-2</v>
      </c>
      <c r="E39" s="10"/>
    </row>
    <row r="40" spans="1:5" x14ac:dyDescent="0.25">
      <c r="A40" s="3">
        <f t="shared" si="0"/>
        <v>32</v>
      </c>
      <c r="B40" s="2" t="s">
        <v>115</v>
      </c>
      <c r="C40" s="2" t="s">
        <v>0</v>
      </c>
      <c r="D40" s="3">
        <f>D39</f>
        <v>2.9399999999999999E-2</v>
      </c>
      <c r="E40" s="10"/>
    </row>
    <row r="41" spans="1:5" x14ac:dyDescent="0.25">
      <c r="A41" s="3">
        <f t="shared" si="0"/>
        <v>33</v>
      </c>
      <c r="B41" s="2" t="s">
        <v>116</v>
      </c>
      <c r="C41" s="2" t="s">
        <v>0</v>
      </c>
      <c r="D41" s="3">
        <v>2.1000000000000001E-2</v>
      </c>
      <c r="E41" s="10"/>
    </row>
    <row r="42" spans="1:5" x14ac:dyDescent="0.25">
      <c r="A42" s="3">
        <f t="shared" si="0"/>
        <v>34</v>
      </c>
      <c r="B42" s="2" t="s">
        <v>55</v>
      </c>
      <c r="C42" s="2" t="s">
        <v>0</v>
      </c>
      <c r="D42" s="3">
        <v>2.1000000000000001E-2</v>
      </c>
      <c r="E42" s="10"/>
    </row>
    <row r="43" spans="1:5" ht="22.5" customHeight="1" x14ac:dyDescent="0.25">
      <c r="A43" s="21" t="s">
        <v>30</v>
      </c>
      <c r="B43" s="21"/>
      <c r="C43" s="21"/>
      <c r="D43" s="21"/>
      <c r="E43" s="13"/>
    </row>
    <row r="44" spans="1:5" ht="30" x14ac:dyDescent="0.25">
      <c r="A44" s="3">
        <v>1</v>
      </c>
      <c r="B44" s="2" t="s">
        <v>31</v>
      </c>
      <c r="C44" s="2" t="s">
        <v>0</v>
      </c>
      <c r="D44" s="3">
        <v>0.1055</v>
      </c>
      <c r="E44" s="13"/>
    </row>
    <row r="45" spans="1:5" ht="81.75" customHeight="1" x14ac:dyDescent="0.25">
      <c r="A45" s="3">
        <v>2</v>
      </c>
      <c r="B45" s="2" t="s">
        <v>1</v>
      </c>
      <c r="C45" s="2" t="s">
        <v>2</v>
      </c>
      <c r="D45" s="3">
        <v>0.1055</v>
      </c>
      <c r="E45" s="8" t="s">
        <v>112</v>
      </c>
    </row>
    <row r="46" spans="1:5" ht="29.25" customHeight="1" x14ac:dyDescent="0.25">
      <c r="A46" s="3">
        <v>3</v>
      </c>
      <c r="B46" s="2" t="s">
        <v>42</v>
      </c>
      <c r="C46" s="2" t="s">
        <v>9</v>
      </c>
      <c r="D46" s="3">
        <v>5.6000000000000001E-2</v>
      </c>
      <c r="E46" s="6" t="s">
        <v>98</v>
      </c>
    </row>
    <row r="47" spans="1:5" ht="16.5" customHeight="1" x14ac:dyDescent="0.25">
      <c r="A47" s="3">
        <v>4</v>
      </c>
      <c r="B47" s="2" t="s">
        <v>43</v>
      </c>
      <c r="C47" s="2" t="s">
        <v>3</v>
      </c>
      <c r="D47" s="3">
        <v>0.04</v>
      </c>
      <c r="E47" s="5"/>
    </row>
    <row r="48" spans="1:5" ht="18" customHeight="1" x14ac:dyDescent="0.25">
      <c r="A48" s="3">
        <v>5</v>
      </c>
      <c r="B48" s="2" t="s">
        <v>44</v>
      </c>
      <c r="C48" s="2" t="s">
        <v>4</v>
      </c>
      <c r="D48" s="3">
        <v>0.04</v>
      </c>
      <c r="E48" s="9" t="s">
        <v>97</v>
      </c>
    </row>
    <row r="49" spans="1:6" ht="60" x14ac:dyDescent="0.25">
      <c r="A49" s="3">
        <v>6</v>
      </c>
      <c r="B49" s="2" t="s">
        <v>32</v>
      </c>
      <c r="C49" s="2" t="s">
        <v>0</v>
      </c>
      <c r="D49" s="3">
        <v>1.63</v>
      </c>
      <c r="E49" s="13"/>
      <c r="F49">
        <v>2</v>
      </c>
    </row>
    <row r="50" spans="1:6" ht="15" customHeight="1" x14ac:dyDescent="0.25">
      <c r="A50" s="3">
        <v>7</v>
      </c>
      <c r="B50" s="2" t="s">
        <v>5</v>
      </c>
      <c r="C50" s="2" t="s">
        <v>6</v>
      </c>
      <c r="D50" s="3">
        <v>1.63</v>
      </c>
      <c r="E50" s="13"/>
    </row>
    <row r="51" spans="1:6" ht="30" x14ac:dyDescent="0.25">
      <c r="A51" s="3">
        <v>8</v>
      </c>
      <c r="B51" s="2" t="s">
        <v>7</v>
      </c>
      <c r="C51" s="2" t="s">
        <v>9</v>
      </c>
      <c r="D51" s="3">
        <v>1.63</v>
      </c>
      <c r="E51" s="13"/>
    </row>
    <row r="52" spans="1:6" ht="32.25" customHeight="1" x14ac:dyDescent="0.25">
      <c r="A52" s="3">
        <v>9</v>
      </c>
      <c r="B52" s="2" t="s">
        <v>8</v>
      </c>
      <c r="C52" s="2" t="s">
        <v>0</v>
      </c>
      <c r="D52" s="3">
        <v>1.63</v>
      </c>
      <c r="E52" s="5" t="s">
        <v>88</v>
      </c>
    </row>
    <row r="53" spans="1:6" ht="30" x14ac:dyDescent="0.25">
      <c r="A53" s="3">
        <v>10</v>
      </c>
      <c r="B53" s="2" t="s">
        <v>45</v>
      </c>
      <c r="C53" s="2" t="s">
        <v>9</v>
      </c>
      <c r="D53" s="3">
        <v>7.4999999999999997E-2</v>
      </c>
      <c r="E53" s="13" t="s">
        <v>101</v>
      </c>
    </row>
    <row r="54" spans="1:6" ht="15" customHeight="1" x14ac:dyDescent="0.25">
      <c r="A54" s="3">
        <v>11</v>
      </c>
      <c r="B54" s="2" t="s">
        <v>10</v>
      </c>
      <c r="C54" s="2" t="s">
        <v>9</v>
      </c>
      <c r="D54" s="3">
        <v>0.69</v>
      </c>
      <c r="E54" s="13"/>
    </row>
    <row r="55" spans="1:6" ht="30" x14ac:dyDescent="0.25">
      <c r="A55" s="3">
        <v>12</v>
      </c>
      <c r="B55" s="2" t="s">
        <v>11</v>
      </c>
      <c r="C55" s="2" t="s">
        <v>9</v>
      </c>
      <c r="D55" s="3">
        <v>0.69</v>
      </c>
      <c r="E55" s="13"/>
    </row>
    <row r="56" spans="1:6" ht="31.5" customHeight="1" x14ac:dyDescent="0.25">
      <c r="A56" s="3">
        <v>13</v>
      </c>
      <c r="B56" s="2" t="s">
        <v>12</v>
      </c>
      <c r="C56" s="2" t="s">
        <v>9</v>
      </c>
      <c r="D56" s="3">
        <v>0.69</v>
      </c>
      <c r="E56" s="13"/>
    </row>
    <row r="57" spans="1:6" ht="16.5" customHeight="1" x14ac:dyDescent="0.25">
      <c r="A57" s="3">
        <v>14</v>
      </c>
      <c r="B57" s="2" t="s">
        <v>33</v>
      </c>
      <c r="C57" s="2" t="s">
        <v>13</v>
      </c>
      <c r="D57" s="3">
        <v>0.03</v>
      </c>
      <c r="E57" s="5" t="s">
        <v>87</v>
      </c>
    </row>
    <row r="58" spans="1:6" ht="16.5" customHeight="1" x14ac:dyDescent="0.25">
      <c r="A58" s="3">
        <v>15</v>
      </c>
      <c r="B58" s="2" t="s">
        <v>34</v>
      </c>
      <c r="C58" s="2" t="s">
        <v>14</v>
      </c>
      <c r="D58" s="3">
        <v>2.5000000000000001E-2</v>
      </c>
      <c r="E58" s="13"/>
    </row>
    <row r="59" spans="1:6" ht="16.5" customHeight="1" x14ac:dyDescent="0.25">
      <c r="A59" s="3">
        <v>16</v>
      </c>
      <c r="B59" s="2" t="s">
        <v>46</v>
      </c>
      <c r="C59" s="2" t="s">
        <v>15</v>
      </c>
      <c r="D59" s="3">
        <v>2.5</v>
      </c>
      <c r="E59" s="13"/>
    </row>
    <row r="60" spans="1:6" ht="16.5" customHeight="1" x14ac:dyDescent="0.25">
      <c r="A60" s="3">
        <v>18</v>
      </c>
      <c r="B60" s="2" t="s">
        <v>35</v>
      </c>
      <c r="C60" s="2" t="s">
        <v>9</v>
      </c>
      <c r="D60" s="3">
        <v>0.184</v>
      </c>
      <c r="E60" s="13"/>
    </row>
    <row r="61" spans="1:6" ht="16.5" customHeight="1" x14ac:dyDescent="0.25">
      <c r="A61" s="3">
        <v>19</v>
      </c>
      <c r="B61" s="2" t="s">
        <v>36</v>
      </c>
      <c r="C61" s="2" t="s">
        <v>9</v>
      </c>
      <c r="D61" s="3">
        <v>0.375</v>
      </c>
      <c r="E61" s="13"/>
    </row>
    <row r="62" spans="1:6" ht="30" x14ac:dyDescent="0.25">
      <c r="A62" s="3">
        <v>20</v>
      </c>
      <c r="B62" s="2" t="s">
        <v>16</v>
      </c>
      <c r="C62" s="2" t="s">
        <v>0</v>
      </c>
      <c r="D62" s="3">
        <v>0.184</v>
      </c>
      <c r="E62" s="7" t="s">
        <v>86</v>
      </c>
    </row>
    <row r="63" spans="1:6" ht="30" customHeight="1" x14ac:dyDescent="0.25">
      <c r="A63" s="3">
        <v>21</v>
      </c>
      <c r="B63" s="2" t="s">
        <v>17</v>
      </c>
      <c r="C63" s="2" t="s">
        <v>9</v>
      </c>
      <c r="D63" s="3">
        <v>0.375</v>
      </c>
      <c r="E63" s="7" t="s">
        <v>86</v>
      </c>
    </row>
    <row r="64" spans="1:6" ht="15" customHeight="1" x14ac:dyDescent="0.25">
      <c r="A64" s="3">
        <v>22</v>
      </c>
      <c r="B64" s="2" t="s">
        <v>18</v>
      </c>
      <c r="C64" s="2" t="s">
        <v>9</v>
      </c>
      <c r="D64" s="3">
        <v>7.0000000000000007E-2</v>
      </c>
      <c r="E64" s="13"/>
    </row>
    <row r="65" spans="1:5" ht="22.5" customHeight="1" x14ac:dyDescent="0.25">
      <c r="A65" s="21" t="s">
        <v>67</v>
      </c>
      <c r="B65" s="21"/>
      <c r="C65" s="21"/>
      <c r="D65" s="21"/>
      <c r="E65" s="13"/>
    </row>
    <row r="66" spans="1:5" ht="30" x14ac:dyDescent="0.25">
      <c r="A66" s="3">
        <v>1</v>
      </c>
      <c r="B66" s="2" t="s">
        <v>68</v>
      </c>
      <c r="C66" s="2" t="s">
        <v>119</v>
      </c>
      <c r="D66" s="3">
        <f>4.18*5</f>
        <v>20.9</v>
      </c>
      <c r="E66" s="13"/>
    </row>
    <row r="67" spans="1:5" ht="18" customHeight="1" x14ac:dyDescent="0.25">
      <c r="A67" s="3">
        <f>A66+1</f>
        <v>2</v>
      </c>
      <c r="B67" s="2" t="s">
        <v>82</v>
      </c>
      <c r="C67" s="2" t="s">
        <v>50</v>
      </c>
      <c r="D67" s="3">
        <v>0.1</v>
      </c>
      <c r="E67" s="13"/>
    </row>
    <row r="68" spans="1:5" ht="18" customHeight="1" x14ac:dyDescent="0.25">
      <c r="A68" s="3">
        <f t="shared" ref="A68:A108" si="1">A67+1</f>
        <v>3</v>
      </c>
      <c r="B68" s="2" t="s">
        <v>69</v>
      </c>
      <c r="C68" s="2" t="s">
        <v>13</v>
      </c>
      <c r="D68" s="3">
        <v>0.04</v>
      </c>
      <c r="E68" s="13"/>
    </row>
    <row r="69" spans="1:5" ht="33.75" customHeight="1" x14ac:dyDescent="0.25">
      <c r="A69" s="3">
        <f t="shared" si="1"/>
        <v>4</v>
      </c>
      <c r="B69" s="2" t="s">
        <v>70</v>
      </c>
      <c r="C69" s="2" t="s">
        <v>9</v>
      </c>
      <c r="D69" s="3">
        <v>0.23</v>
      </c>
      <c r="E69" s="13"/>
    </row>
    <row r="70" spans="1:5" ht="18.75" customHeight="1" x14ac:dyDescent="0.25">
      <c r="A70" s="3">
        <f t="shared" si="1"/>
        <v>5</v>
      </c>
      <c r="B70" s="2" t="s">
        <v>71</v>
      </c>
      <c r="C70" s="2" t="s">
        <v>50</v>
      </c>
      <c r="D70" s="3">
        <v>0.16800000000000001</v>
      </c>
      <c r="E70" s="13"/>
    </row>
    <row r="71" spans="1:5" ht="18.75" customHeight="1" x14ac:dyDescent="0.25">
      <c r="A71" s="3">
        <f t="shared" si="1"/>
        <v>6</v>
      </c>
      <c r="B71" s="2" t="s">
        <v>72</v>
      </c>
      <c r="C71" s="2" t="s">
        <v>0</v>
      </c>
      <c r="D71" s="3">
        <v>0.02</v>
      </c>
      <c r="E71" s="13"/>
    </row>
    <row r="72" spans="1:5" ht="18.75" customHeight="1" x14ac:dyDescent="0.25">
      <c r="A72" s="3">
        <f t="shared" si="1"/>
        <v>7</v>
      </c>
      <c r="B72" s="2" t="s">
        <v>100</v>
      </c>
      <c r="C72" s="2" t="s">
        <v>9</v>
      </c>
      <c r="D72" s="3">
        <v>1.105</v>
      </c>
      <c r="E72" s="13"/>
    </row>
    <row r="73" spans="1:5" ht="33.75" customHeight="1" x14ac:dyDescent="0.25">
      <c r="A73" s="3">
        <f t="shared" si="1"/>
        <v>8</v>
      </c>
      <c r="B73" s="2" t="s">
        <v>73</v>
      </c>
      <c r="C73" s="2" t="s">
        <v>50</v>
      </c>
      <c r="D73" s="3">
        <v>0.40400000000000003</v>
      </c>
      <c r="E73" s="13"/>
    </row>
    <row r="74" spans="1:5" ht="18.75" customHeight="1" x14ac:dyDescent="0.25">
      <c r="A74" s="3">
        <f t="shared" si="1"/>
        <v>9</v>
      </c>
      <c r="B74" s="2" t="s">
        <v>51</v>
      </c>
      <c r="C74" s="2" t="s">
        <v>9</v>
      </c>
      <c r="D74" s="3">
        <v>0.88800000000000001</v>
      </c>
      <c r="E74" s="13"/>
    </row>
    <row r="75" spans="1:5" ht="33.75" customHeight="1" x14ac:dyDescent="0.25">
      <c r="A75" s="3">
        <f t="shared" si="1"/>
        <v>10</v>
      </c>
      <c r="B75" s="2" t="s">
        <v>52</v>
      </c>
      <c r="C75" s="2" t="s">
        <v>9</v>
      </c>
      <c r="D75" s="3">
        <v>0.88800000000000001</v>
      </c>
      <c r="E75" s="13"/>
    </row>
    <row r="76" spans="1:5" ht="17.25" customHeight="1" x14ac:dyDescent="0.25">
      <c r="A76" s="3">
        <f t="shared" si="1"/>
        <v>11</v>
      </c>
      <c r="B76" s="2" t="s">
        <v>34</v>
      </c>
      <c r="C76" s="2" t="s">
        <v>83</v>
      </c>
      <c r="D76" s="3">
        <v>0.05</v>
      </c>
      <c r="E76" s="13"/>
    </row>
    <row r="77" spans="1:5" ht="20.25" customHeight="1" x14ac:dyDescent="0.25">
      <c r="A77" s="3">
        <f t="shared" si="1"/>
        <v>12</v>
      </c>
      <c r="B77" s="2" t="s">
        <v>46</v>
      </c>
      <c r="C77" s="2" t="s">
        <v>15</v>
      </c>
      <c r="D77" s="3">
        <v>5</v>
      </c>
      <c r="E77" s="13"/>
    </row>
    <row r="78" spans="1:5" ht="18.75" customHeight="1" x14ac:dyDescent="0.25">
      <c r="A78" s="3">
        <f t="shared" si="1"/>
        <v>13</v>
      </c>
      <c r="B78" s="2" t="s">
        <v>74</v>
      </c>
      <c r="C78" s="2" t="s">
        <v>53</v>
      </c>
      <c r="D78" s="3">
        <v>0.04</v>
      </c>
      <c r="E78" s="13"/>
    </row>
    <row r="79" spans="1:5" ht="18.75" customHeight="1" x14ac:dyDescent="0.25">
      <c r="A79" s="3">
        <f t="shared" si="1"/>
        <v>14</v>
      </c>
      <c r="B79" s="2" t="s">
        <v>75</v>
      </c>
      <c r="C79" s="2" t="s">
        <v>54</v>
      </c>
      <c r="D79" s="3">
        <v>0.04</v>
      </c>
      <c r="E79" s="13"/>
    </row>
    <row r="80" spans="1:5" ht="33.75" customHeight="1" x14ac:dyDescent="0.25">
      <c r="A80" s="3">
        <f t="shared" si="1"/>
        <v>15</v>
      </c>
      <c r="B80" s="2" t="s">
        <v>76</v>
      </c>
      <c r="C80" s="2" t="s">
        <v>50</v>
      </c>
      <c r="D80" s="3">
        <v>0.12</v>
      </c>
      <c r="E80" s="13"/>
    </row>
    <row r="81" spans="1:5" ht="18" customHeight="1" x14ac:dyDescent="0.25">
      <c r="A81" s="3">
        <f t="shared" si="1"/>
        <v>16</v>
      </c>
      <c r="B81" s="2" t="s">
        <v>55</v>
      </c>
      <c r="C81" s="2" t="s">
        <v>0</v>
      </c>
      <c r="D81" s="3">
        <v>0.02</v>
      </c>
      <c r="E81" s="13"/>
    </row>
    <row r="82" spans="1:5" ht="33.75" customHeight="1" x14ac:dyDescent="0.25">
      <c r="A82" s="3">
        <f t="shared" si="1"/>
        <v>17</v>
      </c>
      <c r="B82" s="2" t="s">
        <v>7</v>
      </c>
      <c r="C82" s="2" t="s">
        <v>9</v>
      </c>
      <c r="D82" s="3">
        <v>1.72</v>
      </c>
      <c r="E82" s="13"/>
    </row>
    <row r="83" spans="1:5" ht="31.5" customHeight="1" x14ac:dyDescent="0.25">
      <c r="A83" s="3">
        <f t="shared" si="1"/>
        <v>18</v>
      </c>
      <c r="B83" s="2" t="s">
        <v>8</v>
      </c>
      <c r="C83" s="2" t="s">
        <v>9</v>
      </c>
      <c r="D83" s="3">
        <v>1.72</v>
      </c>
      <c r="E83" s="10" t="s">
        <v>88</v>
      </c>
    </row>
    <row r="84" spans="1:5" ht="17.25" customHeight="1" x14ac:dyDescent="0.25">
      <c r="A84" s="3">
        <f t="shared" si="1"/>
        <v>19</v>
      </c>
      <c r="B84" s="2" t="s">
        <v>5</v>
      </c>
      <c r="C84" s="2" t="s">
        <v>9</v>
      </c>
      <c r="D84" s="3">
        <v>1.72</v>
      </c>
      <c r="E84" s="13"/>
    </row>
    <row r="85" spans="1:5" ht="17.25" customHeight="1" x14ac:dyDescent="0.25">
      <c r="A85" s="3">
        <f t="shared" si="1"/>
        <v>20</v>
      </c>
      <c r="B85" s="2" t="s">
        <v>23</v>
      </c>
      <c r="C85" s="2" t="s">
        <v>0</v>
      </c>
      <c r="D85" s="3">
        <v>1.105</v>
      </c>
      <c r="E85" s="13"/>
    </row>
    <row r="86" spans="1:5" ht="17.25" customHeight="1" x14ac:dyDescent="0.25">
      <c r="A86" s="3">
        <f t="shared" si="1"/>
        <v>21</v>
      </c>
      <c r="B86" s="2" t="s">
        <v>24</v>
      </c>
      <c r="C86" s="2" t="s">
        <v>9</v>
      </c>
      <c r="D86" s="3">
        <v>1.105</v>
      </c>
      <c r="E86" s="13" t="s">
        <v>103</v>
      </c>
    </row>
    <row r="87" spans="1:5" ht="17.25" customHeight="1" x14ac:dyDescent="0.25">
      <c r="A87" s="3">
        <f t="shared" si="1"/>
        <v>22</v>
      </c>
      <c r="B87" s="2" t="s">
        <v>25</v>
      </c>
      <c r="C87" s="2" t="s">
        <v>50</v>
      </c>
      <c r="D87" s="3">
        <v>0.40400000000000003</v>
      </c>
      <c r="E87" s="13"/>
    </row>
    <row r="88" spans="1:5" ht="30" x14ac:dyDescent="0.25">
      <c r="A88" s="3">
        <f t="shared" si="1"/>
        <v>23</v>
      </c>
      <c r="B88" s="2" t="s">
        <v>77</v>
      </c>
      <c r="C88" s="2" t="s">
        <v>9</v>
      </c>
      <c r="D88" s="3">
        <v>1.105</v>
      </c>
      <c r="E88" s="15" t="s">
        <v>107</v>
      </c>
    </row>
    <row r="89" spans="1:5" ht="33" customHeight="1" x14ac:dyDescent="0.25">
      <c r="A89" s="3">
        <f t="shared" si="1"/>
        <v>24</v>
      </c>
      <c r="B89" s="2" t="s">
        <v>106</v>
      </c>
      <c r="C89" s="2" t="s">
        <v>0</v>
      </c>
      <c r="D89" s="3">
        <v>0.5</v>
      </c>
      <c r="E89" s="13"/>
    </row>
    <row r="90" spans="1:5" ht="30" x14ac:dyDescent="0.25">
      <c r="A90" s="3">
        <f t="shared" si="1"/>
        <v>25</v>
      </c>
      <c r="B90" s="2" t="s">
        <v>45</v>
      </c>
      <c r="C90" s="2" t="s">
        <v>9</v>
      </c>
      <c r="D90" s="3">
        <v>0.25</v>
      </c>
      <c r="E90" s="13"/>
    </row>
    <row r="91" spans="1:5" ht="60" x14ac:dyDescent="0.25">
      <c r="A91" s="3">
        <f t="shared" si="1"/>
        <v>26</v>
      </c>
      <c r="B91" s="2" t="s">
        <v>78</v>
      </c>
      <c r="C91" s="2" t="s">
        <v>9</v>
      </c>
      <c r="D91" s="3">
        <v>0.89</v>
      </c>
      <c r="E91" s="13"/>
    </row>
    <row r="92" spans="1:5" ht="18" customHeight="1" x14ac:dyDescent="0.25">
      <c r="A92" s="3">
        <f t="shared" si="1"/>
        <v>27</v>
      </c>
      <c r="B92" s="2" t="s">
        <v>79</v>
      </c>
      <c r="C92" s="2" t="s">
        <v>0</v>
      </c>
      <c r="D92" s="3">
        <v>0.16700000000000001</v>
      </c>
      <c r="E92" s="13"/>
    </row>
    <row r="93" spans="1:5" ht="20.25" customHeight="1" x14ac:dyDescent="0.25">
      <c r="A93" s="3">
        <f t="shared" si="1"/>
        <v>28</v>
      </c>
      <c r="B93" s="2" t="s">
        <v>84</v>
      </c>
      <c r="C93" s="2" t="s">
        <v>9</v>
      </c>
      <c r="D93" s="3">
        <v>0.42299999999999999</v>
      </c>
      <c r="E93" s="13"/>
    </row>
    <row r="94" spans="1:5" ht="30" x14ac:dyDescent="0.25">
      <c r="A94" s="3">
        <f t="shared" si="1"/>
        <v>29</v>
      </c>
      <c r="B94" s="2" t="s">
        <v>56</v>
      </c>
      <c r="C94" s="2" t="s">
        <v>57</v>
      </c>
      <c r="D94" s="3">
        <v>0.4</v>
      </c>
      <c r="E94" s="13"/>
    </row>
    <row r="95" spans="1:5" x14ac:dyDescent="0.25">
      <c r="A95" s="3">
        <f t="shared" si="1"/>
        <v>30</v>
      </c>
      <c r="B95" s="2" t="s">
        <v>58</v>
      </c>
      <c r="C95" s="2" t="s">
        <v>59</v>
      </c>
      <c r="D95" s="3">
        <v>0.4</v>
      </c>
      <c r="E95" s="13"/>
    </row>
    <row r="96" spans="1:5" x14ac:dyDescent="0.25">
      <c r="A96" s="3">
        <f t="shared" si="1"/>
        <v>31</v>
      </c>
      <c r="B96" s="2" t="s">
        <v>110</v>
      </c>
      <c r="C96" s="2" t="s">
        <v>3</v>
      </c>
      <c r="D96" s="3">
        <v>0.01</v>
      </c>
      <c r="E96" s="13"/>
    </row>
    <row r="97" spans="1:5" ht="30" x14ac:dyDescent="0.25">
      <c r="A97" s="3">
        <f t="shared" si="1"/>
        <v>32</v>
      </c>
      <c r="B97" s="2" t="s">
        <v>60</v>
      </c>
      <c r="C97" s="2" t="s">
        <v>4</v>
      </c>
      <c r="D97" s="3">
        <v>0.3</v>
      </c>
      <c r="E97" s="10" t="s">
        <v>88</v>
      </c>
    </row>
    <row r="98" spans="1:5" ht="78.75" customHeight="1" x14ac:dyDescent="0.25">
      <c r="A98" s="3">
        <f t="shared" si="1"/>
        <v>33</v>
      </c>
      <c r="B98" s="2" t="s">
        <v>80</v>
      </c>
      <c r="C98" s="2" t="s">
        <v>120</v>
      </c>
      <c r="D98" s="3">
        <f>4.18*5</f>
        <v>20.9</v>
      </c>
      <c r="E98" s="8" t="s">
        <v>111</v>
      </c>
    </row>
    <row r="99" spans="1:5" ht="30" x14ac:dyDescent="0.25">
      <c r="A99" s="3">
        <f t="shared" si="1"/>
        <v>34</v>
      </c>
      <c r="B99" s="2" t="s">
        <v>61</v>
      </c>
      <c r="C99" s="2" t="s">
        <v>3</v>
      </c>
      <c r="D99" s="3">
        <v>0.1</v>
      </c>
      <c r="E99" s="9"/>
    </row>
    <row r="100" spans="1:5" ht="45" x14ac:dyDescent="0.25">
      <c r="A100" s="3">
        <f t="shared" si="1"/>
        <v>35</v>
      </c>
      <c r="B100" s="2" t="s">
        <v>62</v>
      </c>
      <c r="C100" s="2" t="s">
        <v>9</v>
      </c>
      <c r="D100" s="3">
        <v>0.12</v>
      </c>
      <c r="E100" s="9" t="s">
        <v>98</v>
      </c>
    </row>
    <row r="101" spans="1:5" x14ac:dyDescent="0.25">
      <c r="A101" s="3">
        <f t="shared" si="1"/>
        <v>36</v>
      </c>
      <c r="B101" s="2" t="s">
        <v>44</v>
      </c>
      <c r="C101" s="2" t="s">
        <v>9</v>
      </c>
      <c r="D101" s="3">
        <f>0.02*5</f>
        <v>0.1</v>
      </c>
      <c r="E101" s="9" t="s">
        <v>97</v>
      </c>
    </row>
    <row r="102" spans="1:5" ht="60" x14ac:dyDescent="0.25">
      <c r="A102" s="3">
        <f t="shared" si="1"/>
        <v>37</v>
      </c>
      <c r="B102" s="2" t="s">
        <v>63</v>
      </c>
      <c r="C102" s="2" t="s">
        <v>9</v>
      </c>
      <c r="D102" s="3">
        <v>4.2000000000000003E-2</v>
      </c>
      <c r="E102" s="13"/>
    </row>
    <row r="103" spans="1:5" ht="15" customHeight="1" x14ac:dyDescent="0.25">
      <c r="A103" s="3">
        <f t="shared" si="1"/>
        <v>38</v>
      </c>
      <c r="B103" s="2" t="s">
        <v>64</v>
      </c>
      <c r="C103" s="2" t="s">
        <v>9</v>
      </c>
      <c r="D103" s="3">
        <v>0.12</v>
      </c>
      <c r="E103" s="13"/>
    </row>
    <row r="104" spans="1:5" x14ac:dyDescent="0.25">
      <c r="A104" s="3">
        <f t="shared" si="1"/>
        <v>39</v>
      </c>
      <c r="B104" s="2" t="s">
        <v>85</v>
      </c>
      <c r="C104" s="2" t="s">
        <v>13</v>
      </c>
      <c r="D104" s="3">
        <v>0.05</v>
      </c>
      <c r="E104" s="13"/>
    </row>
    <row r="105" spans="1:5" ht="30" x14ac:dyDescent="0.25">
      <c r="A105" s="3">
        <f t="shared" si="1"/>
        <v>40</v>
      </c>
      <c r="B105" s="2" t="s">
        <v>38</v>
      </c>
      <c r="C105" s="2" t="s">
        <v>13</v>
      </c>
      <c r="D105" s="3">
        <v>0.04</v>
      </c>
      <c r="E105" s="16" t="s">
        <v>102</v>
      </c>
    </row>
    <row r="106" spans="1:5" x14ac:dyDescent="0.25">
      <c r="A106" s="3">
        <f t="shared" si="1"/>
        <v>41</v>
      </c>
      <c r="B106" s="2" t="s">
        <v>65</v>
      </c>
      <c r="C106" s="2" t="s">
        <v>4</v>
      </c>
      <c r="D106" s="3">
        <v>0.5</v>
      </c>
      <c r="E106" s="13"/>
    </row>
    <row r="107" spans="1:5" x14ac:dyDescent="0.25">
      <c r="A107" s="3">
        <f t="shared" si="1"/>
        <v>42</v>
      </c>
      <c r="B107" s="2" t="s">
        <v>81</v>
      </c>
      <c r="C107" s="2" t="s">
        <v>13</v>
      </c>
      <c r="D107" s="3">
        <v>0.02</v>
      </c>
      <c r="E107" s="13"/>
    </row>
    <row r="108" spans="1:5" ht="30.75" customHeight="1" x14ac:dyDescent="0.25">
      <c r="A108" s="3">
        <f t="shared" si="1"/>
        <v>43</v>
      </c>
      <c r="B108" s="20" t="s">
        <v>66</v>
      </c>
      <c r="C108" s="2" t="s">
        <v>50</v>
      </c>
      <c r="D108" s="3">
        <v>0.12</v>
      </c>
      <c r="E108" s="13"/>
    </row>
    <row r="109" spans="1:5" x14ac:dyDescent="0.25">
      <c r="A109" s="3">
        <f t="shared" ref="A109" si="2">A108+1</f>
        <v>44</v>
      </c>
      <c r="B109" s="2" t="s">
        <v>109</v>
      </c>
      <c r="C109" s="2" t="s">
        <v>108</v>
      </c>
      <c r="D109" s="3">
        <v>1</v>
      </c>
      <c r="E109" s="5" t="s">
        <v>118</v>
      </c>
    </row>
  </sheetData>
  <mergeCells count="6">
    <mergeCell ref="A65:D65"/>
    <mergeCell ref="A3:E3"/>
    <mergeCell ref="A4:E4"/>
    <mergeCell ref="B5:E5"/>
    <mergeCell ref="A43:D43"/>
    <mergeCell ref="A8:D8"/>
  </mergeCells>
  <pageMargins left="0.7" right="0.7" top="0.75" bottom="0.75" header="0.3" footer="0.3"/>
  <pageSetup paperSize="9" scale="52" orientation="portrait" verticalDpi="180" r:id="rId1"/>
  <rowBreaks count="1" manualBreakCount="1">
    <brk id="52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2015-05-20T06:12:50Z</dcterms:modified>
</cp:coreProperties>
</file>