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Прилепина\ПОКУПКА\ПОКУПНАЯ 2018\РРЭМ\РРЭМ по финотчету\"/>
    </mc:Choice>
  </mc:AlternateContent>
  <bookViews>
    <workbookView xWindow="0" yWindow="0" windowWidth="240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7" i="1"/>
  <c r="C7" i="1"/>
  <c r="C8" i="1"/>
  <c r="E8" i="1"/>
  <c r="I8" i="1" l="1"/>
  <c r="G8" i="1"/>
  <c r="D8" i="1"/>
  <c r="H9" i="1" l="1"/>
  <c r="F9" i="1"/>
  <c r="E9" i="1"/>
  <c r="C9" i="1"/>
  <c r="I7" i="1"/>
  <c r="G7" i="1"/>
  <c r="D7" i="1"/>
  <c r="I9" i="1" l="1"/>
</calcChain>
</file>

<file path=xl/sharedStrings.xml><?xml version="1.0" encoding="utf-8"?>
<sst xmlns="http://schemas.openxmlformats.org/spreadsheetml/2006/main" count="19" uniqueCount="18">
  <si>
    <t>АО "ТНС энергоТула"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</si>
  <si>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</si>
  <si>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</si>
  <si>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</si>
  <si>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</si>
  <si>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</si>
  <si>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</si>
  <si>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</si>
  <si>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</si>
  <si>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</si>
  <si>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</si>
  <si>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</si>
  <si>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</si>
  <si>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</si>
  <si>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 xml:space="preserve">Фактическая  покупка электроэнергии и мощности на РРЭМ* за </t>
  </si>
  <si>
    <t>* Вся покупка на РРЭМ производилась по нерегулируемым ценам</t>
  </si>
  <si>
    <t>2018г.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</si>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</sst>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7" sqref="I17"/>
    </sheetView>
  </sheetViews>
  <sheetFormatPr defaultRowHeight="15" x14ac:dyDescent="0.25"/>
  <cols>
    <col min="1" max="1" width="10.5703125" customWidth="1"/>
    <col min="2" max="2" width="25.85546875" customWidth="1"/>
    <col min="3" max="3" width="23.28515625" customWidth="1"/>
    <col min="4" max="8" width="20.7109375" customWidth="1"/>
    <col min="9" max="9" width="16.42578125" customWidth="1"/>
  </cols>
  <sheetData>
    <row r="1" spans="1:9" x14ac:dyDescent="0.25">
      <c r="A1" s="1" t="s">
        <v>0</v>
      </c>
    </row>
    <row r="3" spans="1:9" x14ac:dyDescent="0.25">
      <c r="A3" s="16" t="s">
        <v>14</v>
      </c>
      <c r="B3" s="16"/>
      <c r="C3" s="16"/>
      <c r="D3" s="3" t="s">
        <v>17</v>
      </c>
      <c r="E3" s="2" t="s">
        <v>16</v>
      </c>
      <c r="F3" s="2"/>
      <c r="G3" s="2"/>
      <c r="H3" s="2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ht="15" customHeight="1" x14ac:dyDescent="0.25">
      <c r="A5" s="17" t="s">
        <v>1</v>
      </c>
      <c r="B5" s="17" t="s">
        <v>2</v>
      </c>
      <c r="C5" s="18" t="s">
        <v>3</v>
      </c>
      <c r="D5" s="18"/>
      <c r="E5" s="18"/>
      <c r="F5" s="18" t="s">
        <v>4</v>
      </c>
      <c r="G5" s="18"/>
      <c r="H5" s="18"/>
      <c r="I5" s="15" t="s">
        <v>12</v>
      </c>
    </row>
    <row r="6" spans="1:9" ht="45" x14ac:dyDescent="0.25">
      <c r="A6" s="17"/>
      <c r="B6" s="17"/>
      <c r="C6" s="13" t="s">
        <v>5</v>
      </c>
      <c r="D6" s="13" t="s">
        <v>6</v>
      </c>
      <c r="E6" s="13" t="s">
        <v>13</v>
      </c>
      <c r="F6" s="13" t="s">
        <v>7</v>
      </c>
      <c r="G6" s="13" t="s">
        <v>11</v>
      </c>
      <c r="H6" s="13" t="s">
        <v>13</v>
      </c>
      <c r="I6" s="15"/>
    </row>
    <row r="7" spans="1:9" x14ac:dyDescent="0.25">
      <c r="A7" s="5">
        <v>1</v>
      </c>
      <c r="B7" s="6" t="s">
        <v>8</v>
      </c>
      <c r="C7" s="7">
        <f>1000*2607.905</f>
        <v>2607905</v>
      </c>
      <c r="D7" s="8">
        <f>E7/C7</f>
        <v>1.3848256167306707</v>
      </c>
      <c r="E7" s="8">
        <f>1000*3611.49365</f>
        <v>3611493.65</v>
      </c>
      <c r="F7" s="7">
        <v>2.0166300000000001</v>
      </c>
      <c r="G7" s="8">
        <f>H7/F7</f>
        <v>677471.93089461129</v>
      </c>
      <c r="H7" s="8">
        <f>1000*1366.21022</f>
        <v>1366210.22</v>
      </c>
      <c r="I7" s="8">
        <f>SUM(E7+H7)</f>
        <v>4977703.87</v>
      </c>
    </row>
    <row r="8" spans="1:9" x14ac:dyDescent="0.25">
      <c r="A8" s="5">
        <v>2</v>
      </c>
      <c r="B8" s="5" t="s">
        <v>9</v>
      </c>
      <c r="C8" s="7">
        <f>1000*8.448</f>
        <v>8448</v>
      </c>
      <c r="D8" s="8">
        <f>E8/C8</f>
        <v>6.8378705018939394</v>
      </c>
      <c r="E8" s="8">
        <f>1000*57.76633</f>
        <v>57766.33</v>
      </c>
      <c r="F8" s="8"/>
      <c r="G8" s="8" t="e">
        <f>H8/F8</f>
        <v>#DIV/0!</v>
      </c>
      <c r="H8" s="8"/>
      <c r="I8" s="8">
        <f>SUM(E8+H8)</f>
        <v>57766.33</v>
      </c>
    </row>
    <row r="9" spans="1:9" s="12" customFormat="1" ht="12.75" x14ac:dyDescent="0.2">
      <c r="A9" s="9" t="s">
        <v>10</v>
      </c>
      <c r="B9" s="9"/>
      <c r="C9" s="10">
        <f>SUM(C7:C8)</f>
        <v>2616353</v>
      </c>
      <c r="D9" s="11"/>
      <c r="E9" s="10">
        <f>SUM(E7:E8)</f>
        <v>3669259.98</v>
      </c>
      <c r="F9" s="10">
        <f>SUM(F7:F8)</f>
        <v>2.0166300000000001</v>
      </c>
      <c r="G9" s="11"/>
      <c r="H9" s="10">
        <f>SUM(H7:H8)</f>
        <v>1366210.22</v>
      </c>
      <c r="I9" s="11">
        <f>SUM(I7:I8)</f>
        <v>5035470.2</v>
      </c>
    </row>
    <row r="11" spans="1:9" x14ac:dyDescent="0.25">
      <c r="A11" s="14" t="s">
        <v>15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cp:lastPrinted>2019-01-15T12:48:21Z</cp:lastPrinted>
  <dcterms:created xsi:type="dcterms:W3CDTF">2017-07-03T12:31:00Z</dcterms:created>
  <dcterms:modified xsi:type="dcterms:W3CDTF">2019-01-15T12:48:25Z</dcterms:modified>
</cp:coreProperties>
</file>