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185" yWindow="105" windowWidth="9630" windowHeight="12735" activeTab="0"/>
  </bookViews>
  <sheets>
    <sheet name="План закупки" sheetId="1" r:id="rId1"/>
    <sheet name="Лист1" sheetId="2" r:id="rId2"/>
  </sheets>
  <definedNames>
    <definedName name="_xlnm._FilterDatabase" localSheetId="0" hidden="1">'План закупки'!$A$16:$U$16</definedName>
    <definedName name="_xlnm.Print_Area" localSheetId="0">'План закупки'!$A$1:$U$115</definedName>
  </definedNames>
  <calcPr fullCalcOnLoad="1"/>
</workbook>
</file>

<file path=xl/sharedStrings.xml><?xml version="1.0" encoding="utf-8"?>
<sst xmlns="http://schemas.openxmlformats.org/spreadsheetml/2006/main" count="775" uniqueCount="198">
  <si>
    <t>Порядковый номер</t>
  </si>
  <si>
    <t>Предмет договора</t>
  </si>
  <si>
    <t>Код по ОКЕИ</t>
  </si>
  <si>
    <t>наименование</t>
  </si>
  <si>
    <t>Единица измерения</t>
  </si>
  <si>
    <t>Сведения о количестве (объеме)</t>
  </si>
  <si>
    <t>Код по ОКАТО</t>
  </si>
  <si>
    <t>График осуществления процедур закупки</t>
  </si>
  <si>
    <t>Способ закупки</t>
  </si>
  <si>
    <t>да/нет</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</si>
  <si>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</si>
  <si>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</si>
  <si>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</si>
  <si>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</si>
  <si>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</si>
  <si>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</si>
  <si>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</si>
  <si>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Условия договора</t>
  </si>
  <si>
    <t>Закупка в электронной форме</t>
  </si>
  <si>
    <t>Минимально необходимые требования, предъявляемые к закупаемым товарам (работам, услугам)</t>
  </si>
  <si>
    <t>Регион поставки товаров (выполнения работ, оказания услуг)</t>
  </si>
  <si>
    <t>Планируемая дата или период размещения извещения о закупке (месяц, год)</t>
  </si>
  <si>
    <t>Срок исполнения договора (месяц, год)</t>
  </si>
  <si>
    <t>Код по ОКВЭД2</t>
  </si>
  <si>
    <t>Код по ОКПД2</t>
  </si>
  <si>
    <t>рублей</t>
  </si>
  <si>
    <t>%</t>
  </si>
  <si>
    <t>Cведения о начальной (максимальной) цене договора (цене лота), руб. без НДС</t>
  </si>
  <si>
    <t>Сведения о начальной (максимальной) цене договора (цене лота), руб. без НДС</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</si>
  <si>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</si>
  <si>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</si>
  <si>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</si>
  <si>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t>
  </si>
  <si>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</si>
  <si>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</si>
  <si>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</si>
  <si>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t>
  </si>
  <si>
    <t>Итого:</t>
  </si>
  <si>
    <t>Лимит по статье бюджета</t>
  </si>
  <si>
    <t xml:space="preserve">Статья бюджета по справочнику статей </t>
  </si>
  <si>
    <t>Закупка не подлежит размещению  в соответствии  п. 5.4.2.3 2 Положения о закупках</t>
  </si>
  <si>
    <t>Наличие разрешение ЦЗО ПАО ГК "ТНС энерго" на проведение закупки</t>
  </si>
  <si>
    <t xml:space="preserve"> Участники закупки только субъекты малого и среднего предпринимательства
</t>
  </si>
  <si>
    <t>Заместитель Генерального директора</t>
  </si>
  <si>
    <t>Решением ЦЗО ПАО «ГК ТНС энерго»</t>
  </si>
  <si>
    <t>БП/ИП/ИП под 522ФЗ/БП под 522ФЗ</t>
  </si>
  <si>
    <t>СОГЛАСОВАНО:</t>
  </si>
  <si>
    <t>ПАО "ТНС энерго Марий Эл"</t>
  </si>
  <si>
    <t xml:space="preserve"> ПАО "ТНС энерго Марий Эл"</t>
  </si>
  <si>
    <t>424019, РМЭ, г. Йошкар-Ола, ул.Й. Кырли, д. 21В</t>
  </si>
  <si>
    <t>8 (8362) 46-51-80</t>
  </si>
  <si>
    <t>esb@esb.mari.ru</t>
  </si>
  <si>
    <t>Белоусов М.Е.</t>
  </si>
  <si>
    <t>43.21</t>
  </si>
  <si>
    <t>Оказание услуг по проверке приборов учета электрической энергии на территории Республики Марий Эл для осуществления расчетов за потребленный коммунальный ресурс «электрическая энергия»</t>
  </si>
  <si>
    <t>В соответствии с действующим законодательством</t>
  </si>
  <si>
    <t>шт.</t>
  </si>
  <si>
    <t>Республика Марий Эл</t>
  </si>
  <si>
    <t>да</t>
  </si>
  <si>
    <t>нет</t>
  </si>
  <si>
    <t>БП</t>
  </si>
  <si>
    <t>0230704000
Расходы по выполнению функций исполнителей коммунальных услуг</t>
  </si>
  <si>
    <t>82.30</t>
  </si>
  <si>
    <t>82.30.11</t>
  </si>
  <si>
    <t>Оказание услуг по подготовке общего собрания акционеров и выполнению функций счетной комиссии</t>
  </si>
  <si>
    <t xml:space="preserve">0230909000
Расходы на проведение собрания акционеров </t>
  </si>
  <si>
    <t>69.20</t>
  </si>
  <si>
    <t>Обзорная проверка финансовой отчетности Компании по состоянию на и за отчетное полугодие, оканчивающееся 30 июня 2022 года, подготовленной в соответствии с Международными стандартами финансовой отчетности</t>
  </si>
  <si>
    <t>Обзорная проверка финансовой отчетности Компании по состоянию на и за отчетное полугодие, оканчивающееся 30 июня 2022 года, подготовленной в соответствии с Международными стандартами финансовой отчетности.</t>
  </si>
  <si>
    <t>0230716020
Аудиторские услуги по МСФО</t>
  </si>
  <si>
    <t>74.90.2</t>
  </si>
  <si>
    <t>Оказание оценочных услуг</t>
  </si>
  <si>
    <t>Определение рыночной стоимости ценных бумаг</t>
  </si>
  <si>
    <t>Проведение обязательного аудита годовой бухгалтерской (финансовой) отчетности за период с 01.01.2022 г. по 31.12.2022 г.</t>
  </si>
  <si>
    <t>0230716010
Аудиторские услуги по РСБУ</t>
  </si>
  <si>
    <r>
      <t>Аудит бухгалтерской (финансовой) отчетности Компании по состоянию на и за отчетный год, оканчивающийся 31 декабря 2022 г.,</t>
    </r>
    <r>
      <rPr>
        <sz val="10"/>
        <color indexed="8"/>
        <rFont val="Times New Roman"/>
        <family val="1"/>
      </rPr>
      <t xml:space="preserve"> </t>
    </r>
    <r>
      <rPr>
        <sz val="10"/>
        <rFont val="Times New Roman"/>
        <family val="1"/>
      </rPr>
      <t>составленной в соответствии с Международными стандартами финансовой отчетности</t>
    </r>
    <r>
      <rPr>
        <sz val="10"/>
        <color indexed="8"/>
        <rFont val="Times New Roman"/>
        <family val="1"/>
      </rPr>
      <t>»</t>
    </r>
  </si>
  <si>
    <t>46.65</t>
  </si>
  <si>
    <t>31.01.</t>
  </si>
  <si>
    <t>Поставка офисной мебели</t>
  </si>
  <si>
    <t>Поставка мебели (Товара) на основании заявок Покупателя</t>
  </si>
  <si>
    <t>0230510010
Покупка мебели (малоценные)</t>
  </si>
  <si>
    <t>43.9</t>
  </si>
  <si>
    <t xml:space="preserve">Выполнение работ по текущему ремонту кабинетов административного здания ПАО «ТНС энерго Марий Эл» </t>
  </si>
  <si>
    <t xml:space="preserve">Текущий ремонт кабинетов административного здания ПАО «ТНС энерго Марий Эл» </t>
  </si>
  <si>
    <t>0230701010
Ремонт помещений и зданий</t>
  </si>
  <si>
    <t xml:space="preserve"> 17 . 1 .</t>
  </si>
  <si>
    <t>Поставка офисной бумаги</t>
  </si>
  <si>
    <t>Поставка офисной бумаги на основании заявок Покупателя</t>
  </si>
  <si>
    <t>пачка</t>
  </si>
  <si>
    <t>0230501010
 Бумага для офисных нужд</t>
  </si>
  <si>
    <t>Выполнение работ по текущему ремонту ЦОК Центрального представительства ПАО «ТНС энерго Марий Эл» в пгт. Морки</t>
  </si>
  <si>
    <t>Ремонт кабинетов, ремонт пристроя, ремонт отмостки и наружних откосов</t>
  </si>
  <si>
    <t xml:space="preserve">Выполнение работ по ремонту санузлов административного здания ПАО «ТНС энерго Марий Эл» </t>
  </si>
  <si>
    <t xml:space="preserve">Ремонт санузлов административного здания ПАО «ТНС энерго Марий Эл» </t>
  </si>
  <si>
    <t>81.22</t>
  </si>
  <si>
    <t>81.2</t>
  </si>
  <si>
    <t>Оказание клининговых услуг</t>
  </si>
  <si>
    <t>Комплексная уборка с целью обеспечения санитарного состояния помещений Центров обслуживания клиентов ПАО "ТНС энерго Марий Эл"и прилегающих к ним территорий</t>
  </si>
  <si>
    <t>Внутренние помещения -              3 528,70 Прилегающая территория -               3 069,60</t>
  </si>
  <si>
    <t>0230723060
Уборка офисов</t>
  </si>
  <si>
    <t>0230723070
Уборка прилегающей территории</t>
  </si>
  <si>
    <t>47.30.11</t>
  </si>
  <si>
    <t>47.30.10.000</t>
  </si>
  <si>
    <t xml:space="preserve">Поставка топлива для автомобилей </t>
  </si>
  <si>
    <t>Поставка бензина и дизтоплива</t>
  </si>
  <si>
    <t>литр</t>
  </si>
  <si>
    <t>0230505000
Топливо и горюче-смазочные материалы</t>
  </si>
  <si>
    <t>80.10</t>
  </si>
  <si>
    <t>80.10.12.000</t>
  </si>
  <si>
    <t>Оказание охранных услуг на объектах ПАО «ТНС энерго Марий Эл»</t>
  </si>
  <si>
    <t xml:space="preserve">Охрана объектов Общества посредством выставления на них поста охраны
</t>
  </si>
  <si>
    <t>0230721010
Физическая охрана</t>
  </si>
  <si>
    <t>Оказание охранных услуг и техническое обслуживание оборудования системы охранно-пожарной сигнализации, установленного на объектах ПАО «ТНС энерго Марий Эл»</t>
  </si>
  <si>
    <t>Оказание услуг, связанных с выездом сотрудников Исполнителя для охраны имущества, после получения на пульт централизованного наблюдения Исполнителя тревожных сигналов от системы охранно-пожарной сигнализации Заказчика</t>
  </si>
  <si>
    <t>0230721020
Пультовая охрана ПЦН и КТС</t>
  </si>
  <si>
    <t>65.12.1</t>
  </si>
  <si>
    <t>Оказание услуг по добровольному медицинскому страхованию работников ПАО «ТНС энерго Марий Эл»</t>
  </si>
  <si>
    <t>Амбулаторно-поликлиническая помощь; экстренная и плановая стационарная помощь; помощь на дому</t>
  </si>
  <si>
    <t>0230725010
Добровольное медицинское страхование</t>
  </si>
  <si>
    <t>53.2</t>
  </si>
  <si>
    <t>53.10.14</t>
  </si>
  <si>
    <t>Оказание услуг почтовой связи и сопутствующих им услуг</t>
  </si>
  <si>
    <t>64.19</t>
  </si>
  <si>
    <t>64.19.30</t>
  </si>
  <si>
    <t>Проведение расчетов между ПАО «Сбербанк и ПАО «ТНС энерго Марий Эл» по операциям с использованием банковских карт (эквайринг)</t>
  </si>
  <si>
    <t>Проведение расчетов между по операциям с использованием банковских карт (эквайринг)</t>
  </si>
  <si>
    <t>0230705020
Сбербанк РФ</t>
  </si>
  <si>
    <t>62.01</t>
  </si>
  <si>
    <t>58.29.50</t>
  </si>
  <si>
    <t>18.12.</t>
  </si>
  <si>
    <t>18.12.19.190</t>
  </si>
  <si>
    <t>Оказание услуг по изготовлению, сортировке и доставке счетов на оплату услуг по электроснабжению до службы доставки ПАО «ТНС энерго Марий Эл»</t>
  </si>
  <si>
    <t>0230707010
Услуги по печати квитанций</t>
  </si>
  <si>
    <t>53.2 </t>
  </si>
  <si>
    <t xml:space="preserve">Оказание услуг по доставке счетов на оплату коммунальной услуги по электроснабжению гражданам-потребителям на территории муниципальных образований Республики Марий Эл» </t>
  </si>
  <si>
    <t>0230707020
Услуги по доставке квитанций</t>
  </si>
  <si>
    <t>82.20</t>
  </si>
  <si>
    <t>82.2</t>
  </si>
  <si>
    <t>Оказание услуг по приему и обработке телефонных вызовов</t>
  </si>
  <si>
    <t>Оказание услуг по приему и обработке входящих телефонных вызовов потребителей электрической энергии - физическими лицами</t>
  </si>
  <si>
    <t xml:space="preserve">0230711010
Расходы по договору </t>
  </si>
  <si>
    <t>Обновление программного обеспечения VipNet</t>
  </si>
  <si>
    <t>0230715040
Лицензии на прочее ПО</t>
  </si>
  <si>
    <t>63.12</t>
  </si>
  <si>
    <t>63.11.12</t>
  </si>
  <si>
    <t>Сопровождение официального сайта, личного кабинета, мобильного приложения, системы обработки обращений</t>
  </si>
  <si>
    <t>Необходимость обеспечения взаимодействия с потребителями электрической энергии-физическими лицами</t>
  </si>
  <si>
    <t>0230712000
Сопровождение сайта</t>
  </si>
  <si>
    <t>26.20</t>
  </si>
  <si>
    <t>28.23.2</t>
  </si>
  <si>
    <t>Поставка оргтехники и средств связи</t>
  </si>
  <si>
    <t>0230510020
Оргтехника и средства связи (малоценные)</t>
  </si>
  <si>
    <t>Поставка расходных материалов для оргтехники</t>
  </si>
  <si>
    <t>0230503000
Расходные материалы для оргтехники</t>
  </si>
  <si>
    <t>68.20.12.000</t>
  </si>
  <si>
    <t>Оказание услуг по аренде недвижимого имущества  для ЦОК Городского представительства в г.Йошкар-Ола</t>
  </si>
  <si>
    <t xml:space="preserve">Отдельно стоящее здание или помещение на 1 этаже </t>
  </si>
  <si>
    <t>Оказание услуг по аренде недвижимого имущества  для ЦОК Горномарийского представительства в г.Козьмодемьянск</t>
  </si>
  <si>
    <t>Оказание услуг по аренде недвижимого имущества  для ЦОК Волжского представительства в г.Звенигово</t>
  </si>
  <si>
    <t>0230722010
Услуги по аренде офиса</t>
  </si>
  <si>
    <t>0230719010
Оценка</t>
  </si>
  <si>
    <t>0230723060
Уборка офисов
0230723070
Уборка прилегающей территории</t>
  </si>
  <si>
    <t>УЕ</t>
  </si>
  <si>
    <t>кв/м</t>
  </si>
  <si>
    <t>Общая сумма закупок в 2024:</t>
  </si>
  <si>
    <t>Общая сумма закупок в 2022-2024 гг.:</t>
  </si>
  <si>
    <t>ЕИ</t>
  </si>
  <si>
    <t xml:space="preserve">ЕИ </t>
  </si>
  <si>
    <t>ПЗ</t>
  </si>
  <si>
    <t>ЗП</t>
  </si>
  <si>
    <t>А</t>
  </si>
  <si>
    <t>ПАО ГК "ТНС энерго" - Управляющий директор</t>
  </si>
  <si>
    <t>Общая сумма закупок в 2022:</t>
  </si>
  <si>
    <t>Общая сумма закупок в 2023:</t>
  </si>
  <si>
    <t>68.20</t>
  </si>
  <si>
    <t>68.20.</t>
  </si>
  <si>
    <t>46.69.5</t>
  </si>
  <si>
    <t>26.51.63.130</t>
  </si>
  <si>
    <t>ИП</t>
  </si>
  <si>
    <t xml:space="preserve">0400101010 Техническое перевооружение и реконструкция </t>
  </si>
  <si>
    <t>43.21.10.210</t>
  </si>
  <si>
    <t xml:space="preserve">Выполнение работ по обновлению парка приборов учета электроэнергии в многоквартирных домах   </t>
  </si>
  <si>
    <t xml:space="preserve">Выполнение работ по обновлению парка приборов учета электроэнергии в многоквартирных домах  </t>
  </si>
  <si>
    <t>Поставка приборов учёта электроэнергии</t>
  </si>
  <si>
    <t>0230709000
Почтово-экспедиторские услуги
0230506000
Марки, конверты, бланки</t>
  </si>
  <si>
    <t>Выполнение работ по замене трехфазных узлов учета электрической энергии в многоквартирных домах</t>
  </si>
  <si>
    <t xml:space="preserve">да </t>
  </si>
  <si>
    <t xml:space="preserve">Скорректированная Годовая комплексная программа закупок на 2022-2024 гг. </t>
  </si>
  <si>
    <t>Оказание услуг по изготовлению, сортировке и доставке счетов-квитанций, услуг по вложению в Счета дополнительных информационных листовок, услуг по печати дополнительных информационных листовок в Счете</t>
  </si>
  <si>
    <t>4 квартал 2022</t>
  </si>
  <si>
    <t>3 квартал 2022</t>
  </si>
  <si>
    <t>2 квартал 2022</t>
  </si>
  <si>
    <t>1 квартал 2022</t>
  </si>
  <si>
    <t xml:space="preserve"> Май 2022</t>
  </si>
  <si>
    <t>Протокол №235/2022</t>
  </si>
  <si>
    <t>Заместитель председателя ЦЗО ПАО «ГК ТНС энерго»</t>
  </si>
  <si>
    <t xml:space="preserve">                                               /Е.В. Евсеенкова/</t>
  </si>
  <si>
    <t>от «20» апреля 2022</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</si>
</sst>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000"/>
    <numFmt numFmtId="188" formatCode="0.0"/>
    <numFmt numFmtId="189" formatCode="#,##0.0"/>
    <numFmt numFmtId="190" formatCode="[$-419]mmmm\ yyyy;@"/>
    <numFmt numFmtId="191" formatCode="mmm/yyyy"/>
    <numFmt numFmtId="192" formatCode="#,##0.00_ ;\-#,##0.00\ "/>
  </numFmts>
  <fonts count="72">
    <font>
      <sz val="10"/>
      <name val="Arial Cyr"/>
      <family val="0"/>
    </font>
    <font>
      <sz val="12"/>
      <name val="Times New Roman"/>
      <family val="1"/>
    </font>
    <font>
      <sz val="10"/>
      <name val="Times New Roman"/>
      <family val="1"/>
    </font>
    <font>
      <b/>
      <sz val="12"/>
      <name val="Times New Roman"/>
      <family val="1"/>
    </font>
    <font>
      <u val="single"/>
      <sz val="12"/>
      <name val="Times New Roman"/>
      <family val="1"/>
    </font>
    <font>
      <sz val="10"/>
      <color indexed="8"/>
      <name val="Times New Roman"/>
      <family val="1"/>
    </font>
    <font>
      <i/>
      <sz val="10"/>
      <name val="Times New Roman"/>
      <family val="1"/>
    </font>
    <font>
      <b/>
      <sz val="10"/>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color indexed="8"/>
      <name val="Times New Roman"/>
      <family val="1"/>
    </font>
    <font>
      <sz val="12"/>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0"/>
      <color indexed="10"/>
      <name val="Times New Roman"/>
      <family val="1"/>
    </font>
    <font>
      <sz val="10"/>
      <color indexed="10"/>
      <name val="Times New Roman"/>
      <family val="1"/>
    </font>
    <font>
      <u val="single"/>
      <sz val="12"/>
      <color indexed="8"/>
      <name val="Times New Roman"/>
      <family val="1"/>
    </font>
    <font>
      <u val="single"/>
      <sz val="12"/>
      <color indexed="12"/>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i/>
      <sz val="12"/>
      <color theme="1"/>
      <name val="Times New Roman"/>
      <family val="1"/>
    </font>
    <font>
      <sz val="12"/>
      <color theme="1"/>
      <name val="Times New Roman"/>
      <family val="1"/>
    </font>
    <font>
      <b/>
      <sz val="10"/>
      <color theme="1"/>
      <name val="Times New Roman"/>
      <family val="1"/>
    </font>
    <font>
      <i/>
      <sz val="10"/>
      <color theme="1"/>
      <name val="Times New Roman"/>
      <family val="1"/>
    </font>
    <font>
      <sz val="9"/>
      <color theme="1"/>
      <name val="Times New Roman"/>
      <family val="1"/>
    </font>
    <font>
      <b/>
      <sz val="12"/>
      <color theme="1"/>
      <name val="Times New Roman"/>
      <family val="1"/>
    </font>
    <font>
      <b/>
      <u val="single"/>
      <sz val="12"/>
      <color theme="1"/>
      <name val="Times New Roman"/>
      <family val="1"/>
    </font>
    <font>
      <b/>
      <sz val="10"/>
      <color rgb="FFFF0000"/>
      <name val="Times New Roman"/>
      <family val="1"/>
    </font>
    <font>
      <sz val="10"/>
      <color rgb="FFFF0000"/>
      <name val="Times New Roman"/>
      <family val="1"/>
    </font>
    <font>
      <u val="single"/>
      <sz val="12"/>
      <color theme="1"/>
      <name val="Times New Roman"/>
      <family val="1"/>
    </font>
    <font>
      <sz val="10"/>
      <color rgb="FF000000"/>
      <name val="Times New Roman"/>
      <family val="1"/>
    </font>
    <font>
      <u val="single"/>
      <sz val="12"/>
      <color theme="1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style="thin">
        <color rgb="FF505050"/>
      </left>
      <right style="thin">
        <color rgb="FF505050"/>
      </right>
      <top style="thin"/>
      <bottom/>
    </border>
    <border>
      <left style="thin">
        <color rgb="FF505050"/>
      </left>
      <right style="thin"/>
      <top style="thin"/>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4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58" fillId="32" borderId="0" applyNumberFormat="0" applyBorder="0" applyAlignment="0" applyProtection="0"/>
  </cellStyleXfs>
  <cellXfs count="220">
    <xf numFmtId="0" fontId="0" fillId="0" borderId="0" xfId="0" applyAlignment="1">
      <alignment/>
    </xf>
    <xf numFmtId="0" fontId="59" fillId="0" borderId="0" xfId="0" applyNumberFormat="1" applyFont="1" applyFill="1" applyBorder="1" applyAlignment="1">
      <alignment horizontal="center" vertical="top" wrapText="1"/>
    </xf>
    <xf numFmtId="0" fontId="59" fillId="0" borderId="10" xfId="0" applyNumberFormat="1" applyFont="1" applyFill="1" applyBorder="1" applyAlignment="1">
      <alignment horizontal="center" vertical="top" wrapText="1"/>
    </xf>
    <xf numFmtId="2" fontId="0" fillId="0" borderId="0" xfId="0" applyNumberFormat="1" applyAlignment="1">
      <alignment/>
    </xf>
    <xf numFmtId="2" fontId="2" fillId="0" borderId="0" xfId="0" applyNumberFormat="1" applyFont="1" applyAlignment="1">
      <alignment/>
    </xf>
    <xf numFmtId="0" fontId="59" fillId="0" borderId="11" xfId="0" applyNumberFormat="1" applyFont="1" applyFill="1" applyBorder="1" applyAlignment="1">
      <alignment horizontal="center" vertical="top" wrapText="1"/>
    </xf>
    <xf numFmtId="0" fontId="59" fillId="0" borderId="12" xfId="0" applyNumberFormat="1" applyFont="1" applyFill="1" applyBorder="1" applyAlignment="1">
      <alignment horizontal="center" vertical="top" wrapText="1"/>
    </xf>
    <xf numFmtId="0" fontId="59" fillId="0" borderId="11" xfId="0" applyNumberFormat="1" applyFont="1" applyFill="1" applyBorder="1" applyAlignment="1">
      <alignment horizontal="center" vertical="top" wrapText="1"/>
    </xf>
    <xf numFmtId="0" fontId="1" fillId="0" borderId="0" xfId="0" applyFont="1" applyAlignment="1">
      <alignment horizontal="left" vertical="top"/>
    </xf>
    <xf numFmtId="0" fontId="4" fillId="0" borderId="0" xfId="0" applyFont="1" applyAlignment="1">
      <alignment horizontal="left" vertical="top"/>
    </xf>
    <xf numFmtId="0" fontId="60" fillId="0" borderId="0" xfId="0" applyFont="1" applyFill="1" applyAlignment="1">
      <alignment vertical="top"/>
    </xf>
    <xf numFmtId="0" fontId="61" fillId="0" borderId="0" xfId="0" applyFont="1" applyFill="1" applyBorder="1" applyAlignment="1">
      <alignment vertical="top"/>
    </xf>
    <xf numFmtId="0" fontId="61" fillId="33" borderId="0" xfId="0" applyFont="1" applyFill="1" applyBorder="1" applyAlignment="1">
      <alignment horizontal="left" vertical="top"/>
    </xf>
    <xf numFmtId="0" fontId="3" fillId="0" borderId="0" xfId="0" applyFont="1" applyFill="1" applyBorder="1" applyAlignment="1">
      <alignment vertical="top" wrapText="1"/>
    </xf>
    <xf numFmtId="0" fontId="1" fillId="0" borderId="0" xfId="0" applyFont="1" applyFill="1" applyBorder="1" applyAlignment="1">
      <alignment vertical="top"/>
    </xf>
    <xf numFmtId="49" fontId="61" fillId="0" borderId="0" xfId="0" applyNumberFormat="1" applyFont="1" applyFill="1" applyBorder="1" applyAlignment="1">
      <alignment vertical="top"/>
    </xf>
    <xf numFmtId="49" fontId="61" fillId="33" borderId="0" xfId="0" applyNumberFormat="1" applyFont="1" applyFill="1" applyBorder="1" applyAlignment="1">
      <alignment horizontal="left" vertical="top"/>
    </xf>
    <xf numFmtId="49" fontId="1" fillId="0" borderId="0" xfId="0" applyNumberFormat="1" applyFont="1" applyFill="1" applyBorder="1" applyAlignment="1">
      <alignment vertical="top"/>
    </xf>
    <xf numFmtId="0" fontId="61" fillId="0" borderId="13" xfId="0" applyFont="1" applyFill="1" applyBorder="1" applyAlignment="1">
      <alignment vertical="top" wrapText="1"/>
    </xf>
    <xf numFmtId="0" fontId="61" fillId="0" borderId="14" xfId="0" applyFont="1" applyFill="1" applyBorder="1" applyAlignment="1">
      <alignment vertical="top" wrapText="1"/>
    </xf>
    <xf numFmtId="0" fontId="61" fillId="0" borderId="15" xfId="0" applyFont="1" applyFill="1" applyBorder="1" applyAlignment="1">
      <alignment vertical="top" wrapText="1"/>
    </xf>
    <xf numFmtId="0" fontId="59"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wrapText="1"/>
    </xf>
    <xf numFmtId="0" fontId="59" fillId="0" borderId="10" xfId="0" applyFont="1" applyFill="1" applyBorder="1" applyAlignment="1">
      <alignment horizontal="center" vertical="top" wrapText="1"/>
    </xf>
    <xf numFmtId="0" fontId="59" fillId="33" borderId="10" xfId="0" applyFont="1" applyFill="1" applyBorder="1" applyAlignment="1">
      <alignment horizontal="center" vertical="top" wrapText="1"/>
    </xf>
    <xf numFmtId="0" fontId="59" fillId="0" borderId="11" xfId="0" applyFont="1" applyFill="1" applyBorder="1" applyAlignment="1">
      <alignment horizontal="center" vertical="top" wrapText="1"/>
    </xf>
    <xf numFmtId="0" fontId="59" fillId="33" borderId="11" xfId="0"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15" xfId="0" applyFont="1" applyFill="1" applyBorder="1" applyAlignment="1">
      <alignment horizontal="left" vertical="top" wrapText="1"/>
    </xf>
    <xf numFmtId="189" fontId="2" fillId="0" borderId="10" xfId="0" applyNumberFormat="1" applyFont="1" applyFill="1" applyBorder="1" applyAlignment="1">
      <alignment horizontal="center" vertical="top" wrapText="1"/>
    </xf>
    <xf numFmtId="4" fontId="2" fillId="0" borderId="10" xfId="0" applyNumberFormat="1" applyFont="1" applyFill="1" applyBorder="1" applyAlignment="1">
      <alignment horizontal="center" vertical="top" wrapText="1"/>
    </xf>
    <xf numFmtId="4" fontId="2" fillId="0" borderId="10" xfId="0" applyNumberFormat="1" applyFont="1" applyFill="1" applyBorder="1" applyAlignment="1">
      <alignment horizontal="center" vertical="top"/>
    </xf>
    <xf numFmtId="0" fontId="2" fillId="0" borderId="10" xfId="0" applyNumberFormat="1" applyFont="1" applyFill="1" applyBorder="1" applyAlignment="1">
      <alignment horizontal="center" vertical="top"/>
    </xf>
    <xf numFmtId="49" fontId="2" fillId="0" borderId="10" xfId="0" applyNumberFormat="1" applyFont="1" applyFill="1" applyBorder="1" applyAlignment="1">
      <alignment horizontal="center" vertical="top" wrapText="1"/>
    </xf>
    <xf numFmtId="0" fontId="59" fillId="0" borderId="10" xfId="0" applyFont="1" applyFill="1" applyBorder="1" applyAlignment="1">
      <alignment horizontal="center" vertical="top"/>
    </xf>
    <xf numFmtId="3" fontId="2" fillId="0" borderId="10" xfId="0" applyNumberFormat="1" applyFont="1" applyFill="1" applyBorder="1" applyAlignment="1">
      <alignment horizontal="center" vertical="top" wrapText="1"/>
    </xf>
    <xf numFmtId="16" fontId="2" fillId="0" borderId="10" xfId="0" applyNumberFormat="1" applyFont="1" applyFill="1" applyBorder="1" applyAlignment="1">
      <alignment horizontal="center" vertical="top" wrapText="1"/>
    </xf>
    <xf numFmtId="0" fontId="2" fillId="0" borderId="10" xfId="0" applyFont="1" applyFill="1" applyBorder="1" applyAlignment="1">
      <alignment vertical="top" wrapText="1"/>
    </xf>
    <xf numFmtId="4" fontId="2" fillId="0" borderId="12" xfId="0" applyNumberFormat="1" applyFont="1" applyFill="1" applyBorder="1" applyAlignment="1">
      <alignment horizontal="center" vertical="top"/>
    </xf>
    <xf numFmtId="0" fontId="2" fillId="0" borderId="12" xfId="0" applyNumberFormat="1" applyFont="1" applyFill="1" applyBorder="1" applyAlignment="1">
      <alignment horizontal="center" vertical="top"/>
    </xf>
    <xf numFmtId="49" fontId="2" fillId="0" borderId="12"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0" fontId="59" fillId="0" borderId="10" xfId="0" applyFont="1" applyFill="1" applyBorder="1" applyAlignment="1">
      <alignment horizontal="left" vertical="top" wrapText="1"/>
    </xf>
    <xf numFmtId="3" fontId="59" fillId="0" borderId="10" xfId="0" applyNumberFormat="1" applyFont="1" applyFill="1" applyBorder="1" applyAlignment="1">
      <alignment horizontal="center" vertical="top" wrapText="1"/>
    </xf>
    <xf numFmtId="4" fontId="2" fillId="0" borderId="12" xfId="0" applyNumberFormat="1" applyFont="1" applyFill="1" applyBorder="1" applyAlignment="1">
      <alignment horizontal="center" vertical="top" wrapText="1"/>
    </xf>
    <xf numFmtId="14" fontId="2" fillId="0" borderId="10" xfId="0" applyNumberFormat="1" applyFont="1" applyFill="1" applyBorder="1" applyAlignment="1">
      <alignment horizontal="center" vertical="top" wrapText="1"/>
    </xf>
    <xf numFmtId="0" fontId="2" fillId="0" borderId="10" xfId="54" applyFont="1" applyFill="1" applyBorder="1" applyAlignment="1">
      <alignment horizontal="center" vertical="top" wrapText="1"/>
      <protection/>
    </xf>
    <xf numFmtId="1" fontId="59" fillId="0" borderId="10" xfId="0" applyNumberFormat="1" applyFont="1" applyFill="1" applyBorder="1" applyAlignment="1">
      <alignment horizontal="center" vertical="top" wrapText="1"/>
    </xf>
    <xf numFmtId="2" fontId="62" fillId="0" borderId="16" xfId="0" applyNumberFormat="1" applyFont="1" applyFill="1" applyBorder="1" applyAlignment="1">
      <alignment horizontal="right" vertical="top" wrapText="1"/>
    </xf>
    <xf numFmtId="17" fontId="59" fillId="0" borderId="10" xfId="0" applyNumberFormat="1" applyFont="1" applyFill="1" applyBorder="1" applyAlignment="1">
      <alignment horizontal="center" vertical="top" wrapText="1"/>
    </xf>
    <xf numFmtId="0" fontId="2" fillId="0" borderId="12" xfId="0" applyNumberFormat="1" applyFont="1" applyFill="1" applyBorder="1" applyAlignment="1">
      <alignment vertical="top"/>
    </xf>
    <xf numFmtId="0" fontId="2" fillId="0" borderId="10" xfId="0" applyFont="1" applyFill="1" applyBorder="1" applyAlignment="1">
      <alignment vertical="top"/>
    </xf>
    <xf numFmtId="0" fontId="59" fillId="0" borderId="17" xfId="0" applyNumberFormat="1" applyFont="1" applyFill="1" applyBorder="1" applyAlignment="1">
      <alignment horizontal="center" vertical="top" wrapText="1"/>
    </xf>
    <xf numFmtId="0" fontId="59" fillId="0" borderId="10" xfId="0" applyFont="1" applyFill="1" applyBorder="1" applyAlignment="1">
      <alignment vertical="top" wrapText="1"/>
    </xf>
    <xf numFmtId="0" fontId="2" fillId="0" borderId="16" xfId="0" applyFont="1" applyFill="1" applyBorder="1" applyAlignment="1">
      <alignment horizontal="left" vertical="top" wrapText="1"/>
    </xf>
    <xf numFmtId="0" fontId="2" fillId="0" borderId="18" xfId="0" applyFont="1" applyFill="1" applyBorder="1" applyAlignment="1">
      <alignment horizontal="center" vertical="top" wrapText="1"/>
    </xf>
    <xf numFmtId="0" fontId="2" fillId="0" borderId="19" xfId="0" applyFont="1" applyFill="1" applyBorder="1" applyAlignment="1">
      <alignment horizontal="center" vertical="top" wrapText="1"/>
    </xf>
    <xf numFmtId="0" fontId="63" fillId="0" borderId="10" xfId="0" applyNumberFormat="1" applyFont="1" applyFill="1" applyBorder="1" applyAlignment="1">
      <alignment horizontal="center" vertical="top" wrapText="1"/>
    </xf>
    <xf numFmtId="0" fontId="63" fillId="0" borderId="10" xfId="0" applyFont="1" applyFill="1" applyBorder="1" applyAlignment="1">
      <alignment horizontal="left" vertical="top" wrapText="1"/>
    </xf>
    <xf numFmtId="1" fontId="63" fillId="0" borderId="10" xfId="0" applyNumberFormat="1" applyFont="1" applyFill="1" applyBorder="1" applyAlignment="1">
      <alignment horizontal="center" vertical="top" wrapText="1"/>
    </xf>
    <xf numFmtId="49" fontId="63" fillId="0" borderId="10" xfId="0" applyNumberFormat="1" applyFont="1" applyFill="1" applyBorder="1" applyAlignment="1">
      <alignment horizontal="center" vertical="top" wrapText="1"/>
    </xf>
    <xf numFmtId="17" fontId="63" fillId="0" borderId="10" xfId="0" applyNumberFormat="1" applyFont="1" applyFill="1" applyBorder="1" applyAlignment="1">
      <alignment horizontal="center" vertical="top" wrapText="1"/>
    </xf>
    <xf numFmtId="0" fontId="63" fillId="0" borderId="13" xfId="0" applyFont="1" applyFill="1" applyBorder="1" applyAlignment="1">
      <alignment horizontal="center" vertical="top" wrapText="1"/>
    </xf>
    <xf numFmtId="0" fontId="63"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1" xfId="0" applyFont="1" applyFill="1" applyBorder="1" applyAlignment="1">
      <alignment horizontal="left" vertical="top" wrapText="1"/>
    </xf>
    <xf numFmtId="4" fontId="2" fillId="0" borderId="11" xfId="0" applyNumberFormat="1" applyFont="1" applyFill="1" applyBorder="1" applyAlignment="1">
      <alignment horizontal="center" vertical="top"/>
    </xf>
    <xf numFmtId="0" fontId="2" fillId="0" borderId="12" xfId="0" applyNumberFormat="1" applyFont="1" applyFill="1" applyBorder="1" applyAlignment="1">
      <alignment horizontal="center" vertical="top" wrapText="1"/>
    </xf>
    <xf numFmtId="2" fontId="62" fillId="0" borderId="10" xfId="0" applyNumberFormat="1" applyFont="1" applyFill="1" applyBorder="1" applyAlignment="1">
      <alignment horizontal="right" vertical="top" wrapText="1"/>
    </xf>
    <xf numFmtId="0" fontId="2" fillId="0" borderId="10" xfId="0" applyNumberFormat="1" applyFont="1" applyFill="1" applyBorder="1" applyAlignment="1">
      <alignment vertical="top"/>
    </xf>
    <xf numFmtId="3" fontId="59" fillId="0" borderId="10" xfId="0" applyNumberFormat="1" applyFont="1" applyFill="1" applyBorder="1" applyAlignment="1">
      <alignment horizontal="center" vertical="top"/>
    </xf>
    <xf numFmtId="0" fontId="59" fillId="0" borderId="13" xfId="0" applyNumberFormat="1" applyFont="1" applyFill="1" applyBorder="1" applyAlignment="1">
      <alignment horizontal="center" vertical="top" wrapText="1"/>
    </xf>
    <xf numFmtId="0" fontId="6" fillId="0" borderId="14" xfId="0" applyNumberFormat="1" applyFont="1" applyFill="1" applyBorder="1" applyAlignment="1">
      <alignment horizontal="center" vertical="top" wrapText="1"/>
    </xf>
    <xf numFmtId="0" fontId="6" fillId="0" borderId="14" xfId="0" applyFont="1" applyFill="1" applyBorder="1" applyAlignment="1">
      <alignment horizontal="left" vertical="top" wrapText="1"/>
    </xf>
    <xf numFmtId="0" fontId="6" fillId="0" borderId="14" xfId="0" applyFont="1" applyFill="1" applyBorder="1" applyAlignment="1">
      <alignment horizontal="center" vertical="top" wrapText="1"/>
    </xf>
    <xf numFmtId="1" fontId="6" fillId="0" borderId="14" xfId="0" applyNumberFormat="1" applyFont="1" applyFill="1" applyBorder="1" applyAlignment="1">
      <alignment horizontal="center" vertical="top" wrapText="1"/>
    </xf>
    <xf numFmtId="2" fontId="62" fillId="0" borderId="15" xfId="0" applyNumberFormat="1" applyFont="1" applyFill="1" applyBorder="1" applyAlignment="1">
      <alignment horizontal="right" vertical="top" wrapText="1"/>
    </xf>
    <xf numFmtId="17" fontId="6" fillId="0" borderId="14" xfId="0" applyNumberFormat="1" applyFont="1" applyFill="1" applyBorder="1" applyAlignment="1">
      <alignment horizontal="center" vertical="top" wrapText="1"/>
    </xf>
    <xf numFmtId="0" fontId="2" fillId="0" borderId="14" xfId="0" applyNumberFormat="1" applyFont="1" applyFill="1" applyBorder="1" applyAlignment="1">
      <alignment vertical="top"/>
    </xf>
    <xf numFmtId="0" fontId="2" fillId="0" borderId="14" xfId="0" applyFont="1" applyFill="1" applyBorder="1" applyAlignment="1">
      <alignment vertical="top"/>
    </xf>
    <xf numFmtId="0" fontId="2" fillId="0" borderId="15" xfId="0" applyFont="1" applyFill="1" applyBorder="1" applyAlignment="1">
      <alignment vertical="top"/>
    </xf>
    <xf numFmtId="49" fontId="59" fillId="0" borderId="14" xfId="0" applyNumberFormat="1" applyFont="1" applyFill="1" applyBorder="1" applyAlignment="1">
      <alignment horizontal="center" vertical="top"/>
    </xf>
    <xf numFmtId="49" fontId="59" fillId="0" borderId="10" xfId="0" applyNumberFormat="1" applyFont="1" applyFill="1" applyBorder="1" applyAlignment="1">
      <alignment horizontal="center" vertical="top"/>
    </xf>
    <xf numFmtId="0" fontId="59" fillId="33" borderId="10" xfId="0" applyFont="1" applyFill="1" applyBorder="1" applyAlignment="1">
      <alignment horizontal="center" vertical="top"/>
    </xf>
    <xf numFmtId="0" fontId="2" fillId="33" borderId="10" xfId="0" applyFont="1" applyFill="1" applyBorder="1" applyAlignment="1">
      <alignment horizontal="center" vertical="top" wrapText="1"/>
    </xf>
    <xf numFmtId="4" fontId="2" fillId="0" borderId="10" xfId="0" applyNumberFormat="1" applyFont="1" applyFill="1" applyBorder="1" applyAlignment="1">
      <alignment horizontal="left" vertical="top" wrapText="1"/>
    </xf>
    <xf numFmtId="49" fontId="59" fillId="33" borderId="10" xfId="0" applyNumberFormat="1" applyFont="1" applyFill="1" applyBorder="1" applyAlignment="1">
      <alignment horizontal="center" vertical="top"/>
    </xf>
    <xf numFmtId="4" fontId="2" fillId="0" borderId="12" xfId="0" applyNumberFormat="1" applyFont="1" applyFill="1" applyBorder="1" applyAlignment="1">
      <alignment horizontal="left" vertical="top"/>
    </xf>
    <xf numFmtId="0" fontId="64" fillId="33" borderId="0" xfId="0" applyFont="1" applyFill="1" applyBorder="1" applyAlignment="1">
      <alignment horizontal="center" vertical="top"/>
    </xf>
    <xf numFmtId="0" fontId="8" fillId="33"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54" applyFont="1" applyFill="1" applyBorder="1" applyAlignment="1">
      <alignment horizontal="center" vertical="top" wrapText="1"/>
      <protection/>
    </xf>
    <xf numFmtId="0" fontId="8" fillId="0" borderId="0" xfId="0" applyFont="1" applyFill="1" applyBorder="1" applyAlignment="1">
      <alignment horizontal="center" vertical="top" wrapText="1"/>
    </xf>
    <xf numFmtId="4" fontId="8" fillId="0" borderId="0" xfId="0" applyNumberFormat="1" applyFont="1" applyFill="1" applyBorder="1" applyAlignment="1">
      <alignment horizontal="center" vertical="top"/>
    </xf>
    <xf numFmtId="49" fontId="64" fillId="0" borderId="0" xfId="0" applyNumberFormat="1" applyFont="1" applyFill="1" applyBorder="1" applyAlignment="1">
      <alignment horizontal="center" vertical="top"/>
    </xf>
    <xf numFmtId="49" fontId="64" fillId="33" borderId="0" xfId="0" applyNumberFormat="1" applyFont="1" applyFill="1" applyBorder="1" applyAlignment="1">
      <alignment horizontal="center" vertical="top"/>
    </xf>
    <xf numFmtId="0" fontId="65" fillId="0" borderId="0" xfId="0" applyFont="1" applyFill="1" applyAlignment="1">
      <alignment vertical="top"/>
    </xf>
    <xf numFmtId="0" fontId="66" fillId="0" borderId="20" xfId="0" applyFont="1" applyFill="1" applyBorder="1" applyAlignment="1">
      <alignment vertical="top"/>
    </xf>
    <xf numFmtId="0" fontId="65" fillId="0" borderId="0" xfId="0" applyFont="1" applyFill="1" applyAlignment="1">
      <alignment horizontal="left" vertical="top"/>
    </xf>
    <xf numFmtId="0" fontId="2" fillId="0" borderId="0" xfId="0" applyFont="1" applyAlignment="1">
      <alignment vertical="top"/>
    </xf>
    <xf numFmtId="0" fontId="2" fillId="0" borderId="0" xfId="0" applyFont="1" applyFill="1" applyAlignment="1">
      <alignment vertical="top"/>
    </xf>
    <xf numFmtId="0" fontId="67" fillId="0" borderId="0" xfId="0" applyFont="1" applyFill="1" applyAlignment="1">
      <alignment vertical="top"/>
    </xf>
    <xf numFmtId="0" fontId="68" fillId="0" borderId="0" xfId="0" applyFont="1" applyFill="1" applyAlignment="1">
      <alignment vertical="top" wrapText="1"/>
    </xf>
    <xf numFmtId="0" fontId="2" fillId="0" borderId="0" xfId="0" applyFont="1" applyFill="1" applyBorder="1" applyAlignment="1">
      <alignment vertical="top"/>
    </xf>
    <xf numFmtId="4" fontId="59" fillId="0" borderId="0" xfId="0" applyNumberFormat="1" applyFont="1" applyFill="1" applyBorder="1" applyAlignment="1">
      <alignment horizontal="center" vertical="top"/>
    </xf>
    <xf numFmtId="0" fontId="59" fillId="0" borderId="0" xfId="0" applyNumberFormat="1" applyFont="1" applyFill="1" applyBorder="1" applyAlignment="1">
      <alignment vertical="top"/>
    </xf>
    <xf numFmtId="0" fontId="59" fillId="0" borderId="0" xfId="0" applyFont="1" applyFill="1" applyBorder="1" applyAlignment="1">
      <alignment vertical="top"/>
    </xf>
    <xf numFmtId="4" fontId="59" fillId="0" borderId="0" xfId="0" applyNumberFormat="1" applyFont="1" applyFill="1" applyBorder="1" applyAlignment="1">
      <alignment vertical="top"/>
    </xf>
    <xf numFmtId="0" fontId="59" fillId="0" borderId="0" xfId="0" applyFont="1" applyFill="1" applyBorder="1" applyAlignment="1">
      <alignment horizontal="center" vertical="top" wrapText="1"/>
    </xf>
    <xf numFmtId="0" fontId="59" fillId="33" borderId="0" xfId="0" applyFont="1" applyFill="1" applyBorder="1" applyAlignment="1">
      <alignment horizontal="center" vertical="top" wrapText="1"/>
    </xf>
    <xf numFmtId="0" fontId="59" fillId="0" borderId="21" xfId="0" applyNumberFormat="1" applyFont="1" applyFill="1" applyBorder="1" applyAlignment="1">
      <alignment vertical="top" wrapText="1"/>
    </xf>
    <xf numFmtId="0" fontId="59" fillId="0" borderId="0" xfId="0" applyNumberFormat="1" applyFont="1" applyFill="1" applyBorder="1" applyAlignment="1">
      <alignment vertical="top" wrapText="1"/>
    </xf>
    <xf numFmtId="0" fontId="59" fillId="0" borderId="10" xfId="0" applyNumberFormat="1" applyFont="1" applyFill="1" applyBorder="1" applyAlignment="1">
      <alignment horizontal="center" vertical="top"/>
    </xf>
    <xf numFmtId="190" fontId="2" fillId="0" borderId="10" xfId="0" applyNumberFormat="1" applyFont="1" applyFill="1" applyBorder="1" applyAlignment="1">
      <alignment horizontal="center" vertical="top" wrapText="1"/>
    </xf>
    <xf numFmtId="190" fontId="2" fillId="0" borderId="12" xfId="0" applyNumberFormat="1" applyFont="1" applyFill="1" applyBorder="1" applyAlignment="1">
      <alignment horizontal="center" vertical="top" wrapText="1"/>
    </xf>
    <xf numFmtId="190" fontId="2" fillId="0" borderId="22" xfId="0" applyNumberFormat="1" applyFont="1" applyFill="1" applyBorder="1" applyAlignment="1">
      <alignment horizontal="center" vertical="top" wrapText="1"/>
    </xf>
    <xf numFmtId="190" fontId="2" fillId="0" borderId="11" xfId="0" applyNumberFormat="1" applyFont="1" applyFill="1" applyBorder="1" applyAlignment="1">
      <alignment horizontal="center" vertical="top"/>
    </xf>
    <xf numFmtId="190" fontId="2" fillId="0" borderId="18" xfId="0" applyNumberFormat="1" applyFont="1" applyFill="1" applyBorder="1" applyAlignment="1">
      <alignment horizontal="center" vertical="top" wrapText="1"/>
    </xf>
    <xf numFmtId="190" fontId="2" fillId="0" borderId="10" xfId="0" applyNumberFormat="1" applyFont="1" applyFill="1" applyBorder="1" applyAlignment="1">
      <alignment horizontal="center" vertical="top"/>
    </xf>
    <xf numFmtId="0" fontId="2" fillId="0" borderId="11" xfId="0" applyNumberFormat="1" applyFont="1" applyFill="1" applyBorder="1" applyAlignment="1">
      <alignment horizontal="center" vertical="top"/>
    </xf>
    <xf numFmtId="0" fontId="59" fillId="0" borderId="11" xfId="0" applyFont="1" applyFill="1" applyBorder="1" applyAlignment="1">
      <alignment horizontal="center" vertical="top"/>
    </xf>
    <xf numFmtId="0" fontId="2" fillId="0" borderId="11" xfId="54" applyFont="1" applyFill="1" applyBorder="1" applyAlignment="1">
      <alignment horizontal="center" vertical="top" wrapText="1"/>
      <protection/>
    </xf>
    <xf numFmtId="0" fontId="2" fillId="0" borderId="17" xfId="0" applyFont="1" applyFill="1" applyBorder="1" applyAlignment="1">
      <alignment horizontal="center" vertical="top" wrapText="1"/>
    </xf>
    <xf numFmtId="190" fontId="2" fillId="0" borderId="11" xfId="0" applyNumberFormat="1" applyFont="1" applyFill="1" applyBorder="1" applyAlignment="1">
      <alignment horizontal="center" vertical="top" wrapText="1"/>
    </xf>
    <xf numFmtId="4" fontId="59" fillId="0" borderId="0" xfId="0" applyNumberFormat="1" applyFont="1" applyFill="1" applyBorder="1" applyAlignment="1">
      <alignment horizontal="right" vertical="top"/>
    </xf>
    <xf numFmtId="0" fontId="2" fillId="0" borderId="10" xfId="0" applyFont="1" applyFill="1" applyBorder="1" applyAlignment="1">
      <alignment horizontal="center" vertical="top"/>
    </xf>
    <xf numFmtId="0" fontId="2" fillId="0" borderId="11" xfId="54" applyNumberFormat="1" applyFont="1" applyFill="1" applyBorder="1" applyAlignment="1">
      <alignment horizontal="center" vertical="top" wrapText="1"/>
      <protection/>
    </xf>
    <xf numFmtId="192" fontId="2" fillId="0" borderId="11" xfId="62" applyNumberFormat="1" applyFont="1" applyFill="1" applyBorder="1" applyAlignment="1">
      <alignment horizontal="right" vertical="top"/>
    </xf>
    <xf numFmtId="192" fontId="62" fillId="0" borderId="10" xfId="62" applyNumberFormat="1" applyFont="1" applyFill="1" applyBorder="1" applyAlignment="1">
      <alignment horizontal="right" vertical="top" wrapText="1"/>
    </xf>
    <xf numFmtId="192" fontId="7" fillId="0" borderId="10" xfId="62" applyNumberFormat="1" applyFont="1" applyFill="1" applyBorder="1" applyAlignment="1">
      <alignment horizontal="right" vertical="top"/>
    </xf>
    <xf numFmtId="4" fontId="2" fillId="0" borderId="10" xfId="62" applyNumberFormat="1" applyFont="1" applyFill="1" applyBorder="1" applyAlignment="1">
      <alignment horizontal="right" vertical="top"/>
    </xf>
    <xf numFmtId="4" fontId="2" fillId="0" borderId="12" xfId="62" applyNumberFormat="1" applyFont="1" applyFill="1" applyBorder="1" applyAlignment="1">
      <alignment horizontal="right" vertical="top"/>
    </xf>
    <xf numFmtId="4" fontId="2" fillId="0" borderId="10" xfId="62" applyNumberFormat="1" applyFont="1" applyFill="1" applyBorder="1" applyAlignment="1">
      <alignment horizontal="right" vertical="top" wrapText="1"/>
    </xf>
    <xf numFmtId="4" fontId="62" fillId="0" borderId="10" xfId="62" applyNumberFormat="1" applyFont="1" applyFill="1" applyBorder="1" applyAlignment="1">
      <alignment horizontal="right" vertical="top" wrapText="1"/>
    </xf>
    <xf numFmtId="192" fontId="2" fillId="0" borderId="10" xfId="62" applyNumberFormat="1" applyFont="1" applyFill="1" applyBorder="1" applyAlignment="1">
      <alignment horizontal="right" vertical="top" wrapText="1"/>
    </xf>
    <xf numFmtId="192" fontId="2" fillId="0" borderId="10" xfId="62" applyNumberFormat="1" applyFont="1" applyFill="1" applyBorder="1" applyAlignment="1">
      <alignment horizontal="right" vertical="top"/>
    </xf>
    <xf numFmtId="192" fontId="2" fillId="0" borderId="12" xfId="62" applyNumberFormat="1" applyFont="1" applyFill="1" applyBorder="1" applyAlignment="1">
      <alignment horizontal="right" vertical="top"/>
    </xf>
    <xf numFmtId="192" fontId="7" fillId="0" borderId="10" xfId="62" applyNumberFormat="1" applyFont="1" applyFill="1" applyBorder="1" applyAlignment="1">
      <alignment horizontal="right" vertical="top" wrapText="1"/>
    </xf>
    <xf numFmtId="0" fontId="65" fillId="0" borderId="0" xfId="0" applyFont="1" applyFill="1" applyAlignment="1">
      <alignment vertical="top" wrapText="1"/>
    </xf>
    <xf numFmtId="0" fontId="65" fillId="0" borderId="0" xfId="0" applyFont="1" applyFill="1" applyAlignment="1">
      <alignment horizontal="center" vertical="top"/>
    </xf>
    <xf numFmtId="0" fontId="1" fillId="0" borderId="0" xfId="0" applyFont="1" applyFill="1" applyAlignment="1">
      <alignment vertical="top"/>
    </xf>
    <xf numFmtId="0" fontId="1" fillId="0" borderId="0" xfId="0" applyFont="1" applyAlignment="1">
      <alignment vertical="top"/>
    </xf>
    <xf numFmtId="0" fontId="61" fillId="0" borderId="0" xfId="0" applyFont="1" applyFill="1" applyAlignment="1">
      <alignment vertical="top"/>
    </xf>
    <xf numFmtId="0" fontId="61" fillId="0" borderId="0" xfId="0" applyNumberFormat="1" applyFont="1" applyFill="1" applyAlignment="1">
      <alignment vertical="top"/>
    </xf>
    <xf numFmtId="0" fontId="1" fillId="0" borderId="0" xfId="0" applyFont="1" applyBorder="1" applyAlignment="1">
      <alignment vertical="top"/>
    </xf>
    <xf numFmtId="0" fontId="59" fillId="0" borderId="23" xfId="0" applyNumberFormat="1" applyFont="1" applyFill="1" applyBorder="1" applyAlignment="1">
      <alignment vertical="top"/>
    </xf>
    <xf numFmtId="0" fontId="59" fillId="0" borderId="20" xfId="0" applyNumberFormat="1" applyFont="1" applyFill="1" applyBorder="1" applyAlignment="1">
      <alignment vertical="top"/>
    </xf>
    <xf numFmtId="0" fontId="59" fillId="0" borderId="0" xfId="0" applyNumberFormat="1" applyFont="1" applyFill="1" applyBorder="1" applyAlignment="1">
      <alignment horizontal="center" vertical="top"/>
    </xf>
    <xf numFmtId="0" fontId="2" fillId="0" borderId="0" xfId="0" applyNumberFormat="1" applyFont="1" applyFill="1" applyBorder="1" applyAlignment="1">
      <alignment vertical="top"/>
    </xf>
    <xf numFmtId="0" fontId="59" fillId="0" borderId="0" xfId="0" applyNumberFormat="1" applyFont="1" applyFill="1" applyAlignment="1">
      <alignment vertical="top"/>
    </xf>
    <xf numFmtId="0" fontId="59" fillId="0" borderId="0" xfId="0" applyFont="1" applyFill="1" applyAlignment="1">
      <alignment vertical="top"/>
    </xf>
    <xf numFmtId="0" fontId="62" fillId="0" borderId="0" xfId="0" applyFont="1" applyFill="1" applyAlignment="1">
      <alignment vertical="top"/>
    </xf>
    <xf numFmtId="0" fontId="62" fillId="0" borderId="0" xfId="0" applyNumberFormat="1" applyFont="1" applyFill="1" applyAlignment="1">
      <alignment vertical="top"/>
    </xf>
    <xf numFmtId="0" fontId="69" fillId="0" borderId="0" xfId="0" applyFont="1" applyFill="1" applyBorder="1" applyAlignment="1">
      <alignment vertical="top"/>
    </xf>
    <xf numFmtId="0" fontId="66" fillId="0" borderId="0" xfId="0" applyFont="1" applyFill="1" applyBorder="1" applyAlignment="1">
      <alignment vertical="top"/>
    </xf>
    <xf numFmtId="0" fontId="59" fillId="0" borderId="20" xfId="0" applyFont="1" applyFill="1" applyBorder="1" applyAlignment="1">
      <alignment vertical="top"/>
    </xf>
    <xf numFmtId="0" fontId="2" fillId="33" borderId="11" xfId="0" applyFont="1" applyFill="1" applyBorder="1" applyAlignment="1">
      <alignment horizontal="center" vertical="top" wrapText="1"/>
    </xf>
    <xf numFmtId="4" fontId="2" fillId="33" borderId="11" xfId="0" applyNumberFormat="1" applyFont="1" applyFill="1" applyBorder="1" applyAlignment="1">
      <alignment horizontal="center" vertical="top"/>
    </xf>
    <xf numFmtId="0" fontId="59" fillId="0" borderId="12" xfId="0" applyFont="1" applyFill="1" applyBorder="1" applyAlignment="1">
      <alignment horizontal="center" vertical="top" wrapText="1"/>
    </xf>
    <xf numFmtId="0" fontId="59" fillId="0" borderId="10" xfId="0" applyNumberFormat="1" applyFont="1" applyFill="1" applyBorder="1" applyAlignment="1">
      <alignment horizontal="center" vertical="top" wrapText="1"/>
    </xf>
    <xf numFmtId="0" fontId="59" fillId="0" borderId="10" xfId="0" applyNumberFormat="1" applyFont="1" applyFill="1" applyBorder="1" applyAlignment="1">
      <alignment horizontal="center" vertical="top" wrapText="1"/>
    </xf>
    <xf numFmtId="0" fontId="59" fillId="0" borderId="10" xfId="0" applyFont="1" applyFill="1" applyBorder="1" applyAlignment="1">
      <alignment horizontal="center" vertical="top" wrapText="1"/>
    </xf>
    <xf numFmtId="4" fontId="2" fillId="0" borderId="10" xfId="64" applyNumberFormat="1" applyFont="1" applyFill="1" applyBorder="1" applyAlignment="1">
      <alignment horizontal="right" vertical="top"/>
    </xf>
    <xf numFmtId="192" fontId="2" fillId="0" borderId="10" xfId="64" applyNumberFormat="1" applyFont="1" applyFill="1" applyBorder="1" applyAlignment="1">
      <alignment horizontal="right" vertical="top"/>
    </xf>
    <xf numFmtId="0" fontId="59" fillId="0" borderId="10" xfId="0" applyFont="1" applyFill="1" applyBorder="1" applyAlignment="1">
      <alignment horizontal="center" vertical="top" wrapText="1"/>
    </xf>
    <xf numFmtId="4" fontId="2" fillId="0" borderId="0" xfId="0" applyNumberFormat="1" applyFont="1" applyFill="1" applyAlignment="1">
      <alignment vertical="top"/>
    </xf>
    <xf numFmtId="0" fontId="59" fillId="0" borderId="10" xfId="0" applyNumberFormat="1" applyFont="1" applyFill="1" applyBorder="1" applyAlignment="1">
      <alignment horizontal="center" vertical="top" wrapText="1"/>
    </xf>
    <xf numFmtId="0" fontId="59" fillId="0" borderId="10" xfId="0" applyFont="1" applyFill="1" applyBorder="1" applyAlignment="1">
      <alignment horizontal="center" vertical="top" wrapText="1"/>
    </xf>
    <xf numFmtId="0" fontId="70" fillId="0" borderId="12" xfId="0" applyFont="1" applyBorder="1" applyAlignment="1">
      <alignment vertical="center" wrapText="1"/>
    </xf>
    <xf numFmtId="0" fontId="70" fillId="0" borderId="10" xfId="0" applyFont="1" applyBorder="1" applyAlignment="1">
      <alignment vertical="center" wrapText="1"/>
    </xf>
    <xf numFmtId="0" fontId="59" fillId="0" borderId="10" xfId="0" applyFont="1" applyFill="1" applyBorder="1" applyAlignment="1">
      <alignment horizontal="center" vertical="top" wrapText="1"/>
    </xf>
    <xf numFmtId="0" fontId="62" fillId="0" borderId="10" xfId="0" applyFont="1" applyFill="1" applyBorder="1" applyAlignment="1">
      <alignment horizontal="center" vertical="center" wrapText="1"/>
    </xf>
    <xf numFmtId="0" fontId="59" fillId="0" borderId="10" xfId="0" applyNumberFormat="1" applyFont="1" applyFill="1" applyBorder="1" applyAlignment="1">
      <alignment horizontal="center" vertical="top" wrapText="1"/>
    </xf>
    <xf numFmtId="0" fontId="59" fillId="0" borderId="10" xfId="0" applyNumberFormat="1" applyFont="1" applyFill="1" applyBorder="1" applyAlignment="1">
      <alignment horizontal="center" vertical="top" wrapText="1"/>
    </xf>
    <xf numFmtId="0" fontId="59" fillId="0" borderId="10" xfId="0" applyFont="1" applyFill="1" applyBorder="1" applyAlignment="1">
      <alignment horizontal="center" vertical="top" wrapText="1"/>
    </xf>
    <xf numFmtId="0" fontId="62" fillId="0" borderId="13" xfId="0" applyFont="1" applyFill="1" applyBorder="1" applyAlignment="1">
      <alignment horizontal="center" vertical="top" wrapText="1"/>
    </xf>
    <xf numFmtId="0" fontId="62" fillId="0" borderId="14" xfId="0" applyFont="1" applyFill="1" applyBorder="1" applyAlignment="1">
      <alignment horizontal="center" vertical="top" wrapText="1"/>
    </xf>
    <xf numFmtId="0" fontId="62" fillId="0" borderId="15" xfId="0" applyFont="1" applyFill="1" applyBorder="1" applyAlignment="1">
      <alignment horizontal="center" vertical="top" wrapText="1"/>
    </xf>
    <xf numFmtId="1" fontId="62" fillId="0" borderId="13" xfId="0" applyNumberFormat="1" applyFont="1" applyFill="1" applyBorder="1" applyAlignment="1">
      <alignment horizontal="center" vertical="top" wrapText="1"/>
    </xf>
    <xf numFmtId="1" fontId="62" fillId="0" borderId="14" xfId="0" applyNumberFormat="1" applyFont="1" applyFill="1" applyBorder="1" applyAlignment="1">
      <alignment horizontal="center" vertical="top" wrapText="1"/>
    </xf>
    <xf numFmtId="1" fontId="62" fillId="0" borderId="15" xfId="0" applyNumberFormat="1" applyFont="1" applyFill="1" applyBorder="1" applyAlignment="1">
      <alignment horizontal="center" vertical="top" wrapText="1"/>
    </xf>
    <xf numFmtId="2" fontId="62" fillId="0" borderId="13" xfId="0" applyNumberFormat="1" applyFont="1" applyFill="1" applyBorder="1" applyAlignment="1">
      <alignment horizontal="center" vertical="top" wrapText="1"/>
    </xf>
    <xf numFmtId="2" fontId="62" fillId="0" borderId="15" xfId="0" applyNumberFormat="1" applyFont="1" applyFill="1" applyBorder="1" applyAlignment="1">
      <alignment horizontal="center" vertical="top" wrapText="1"/>
    </xf>
    <xf numFmtId="2" fontId="62" fillId="0" borderId="14" xfId="0" applyNumberFormat="1" applyFont="1" applyFill="1" applyBorder="1" applyAlignment="1">
      <alignment horizontal="center" vertical="top" wrapText="1"/>
    </xf>
    <xf numFmtId="0" fontId="59" fillId="0" borderId="21" xfId="0" applyNumberFormat="1" applyFont="1" applyFill="1" applyBorder="1" applyAlignment="1">
      <alignment vertical="top" wrapText="1"/>
    </xf>
    <xf numFmtId="0" fontId="59" fillId="0" borderId="0" xfId="0" applyNumberFormat="1" applyFont="1" applyFill="1" applyBorder="1" applyAlignment="1">
      <alignment vertical="top" wrapText="1"/>
    </xf>
    <xf numFmtId="0" fontId="59" fillId="0" borderId="10" xfId="0" applyNumberFormat="1" applyFont="1" applyFill="1" applyBorder="1" applyAlignment="1">
      <alignment horizontal="center" vertical="top" wrapText="1"/>
    </xf>
    <xf numFmtId="0" fontId="59"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2" fontId="62" fillId="0" borderId="12" xfId="0" applyNumberFormat="1" applyFont="1" applyFill="1" applyBorder="1" applyAlignment="1">
      <alignment horizontal="right" vertical="top" wrapText="1"/>
    </xf>
    <xf numFmtId="49" fontId="59" fillId="0" borderId="13" xfId="0" applyNumberFormat="1" applyFont="1" applyFill="1" applyBorder="1" applyAlignment="1">
      <alignment horizontal="center" vertical="top"/>
    </xf>
    <xf numFmtId="49" fontId="59" fillId="0" borderId="14" xfId="0" applyNumberFormat="1" applyFont="1" applyFill="1" applyBorder="1" applyAlignment="1">
      <alignment horizontal="center" vertical="top"/>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61" fillId="0" borderId="15" xfId="0" applyFont="1" applyFill="1" applyBorder="1" applyAlignment="1">
      <alignment horizontal="left" vertical="top" wrapText="1"/>
    </xf>
    <xf numFmtId="0" fontId="61" fillId="0" borderId="10" xfId="0" applyFont="1" applyFill="1" applyBorder="1" applyAlignment="1">
      <alignment horizontal="left" vertical="top" wrapText="1"/>
    </xf>
    <xf numFmtId="49" fontId="65" fillId="0" borderId="0" xfId="0" applyNumberFormat="1" applyFont="1" applyFill="1" applyBorder="1" applyAlignment="1">
      <alignment horizontal="center" vertical="top"/>
    </xf>
    <xf numFmtId="0" fontId="65" fillId="0" borderId="0" xfId="0" applyFont="1" applyFill="1" applyAlignment="1">
      <alignment horizontal="center" vertical="top" wrapText="1"/>
    </xf>
    <xf numFmtId="0" fontId="59" fillId="33" borderId="11" xfId="0" applyFont="1" applyFill="1" applyBorder="1" applyAlignment="1">
      <alignment horizontal="center" vertical="top" wrapText="1"/>
    </xf>
    <xf numFmtId="0" fontId="59" fillId="33" borderId="12" xfId="0" applyFont="1" applyFill="1" applyBorder="1" applyAlignment="1">
      <alignment horizontal="center" vertical="top" wrapText="1"/>
    </xf>
    <xf numFmtId="0" fontId="71" fillId="0" borderId="10" xfId="42" applyFont="1" applyFill="1" applyBorder="1" applyAlignment="1">
      <alignment horizontal="left" vertical="top"/>
    </xf>
    <xf numFmtId="0" fontId="61" fillId="0" borderId="10" xfId="0" applyFont="1" applyFill="1" applyBorder="1" applyAlignment="1">
      <alignment horizontal="left" vertical="top"/>
    </xf>
    <xf numFmtId="49" fontId="65" fillId="0" borderId="21" xfId="0" applyNumberFormat="1" applyFont="1" applyFill="1" applyBorder="1" applyAlignment="1">
      <alignment horizontal="center" vertical="top"/>
    </xf>
    <xf numFmtId="0" fontId="62" fillId="0" borderId="13"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1" xfId="54" applyNumberFormat="1" applyFont="1" applyFill="1" applyBorder="1" applyAlignment="1">
      <alignment horizontal="center" vertical="top" wrapText="1"/>
      <protection/>
    </xf>
    <xf numFmtId="0" fontId="2" fillId="0" borderId="12" xfId="54" applyFont="1" applyFill="1" applyBorder="1" applyAlignment="1">
      <alignment horizontal="center" vertical="top" wrapText="1"/>
      <protection/>
    </xf>
    <xf numFmtId="190" fontId="2" fillId="0" borderId="11" xfId="0" applyNumberFormat="1" applyFont="1" applyFill="1" applyBorder="1" applyAlignment="1">
      <alignment horizontal="center" vertical="top"/>
    </xf>
    <xf numFmtId="190" fontId="2" fillId="0" borderId="12" xfId="0" applyNumberFormat="1" applyFont="1" applyFill="1" applyBorder="1" applyAlignment="1">
      <alignment horizontal="center" vertical="top"/>
    </xf>
    <xf numFmtId="4" fontId="2" fillId="0" borderId="11" xfId="0" applyNumberFormat="1" applyFont="1" applyFill="1" applyBorder="1" applyAlignment="1">
      <alignment horizontal="center" vertical="top"/>
    </xf>
    <xf numFmtId="4" fontId="2" fillId="0" borderId="12" xfId="0" applyNumberFormat="1" applyFont="1" applyFill="1" applyBorder="1" applyAlignment="1">
      <alignment horizontal="center" vertical="top"/>
    </xf>
    <xf numFmtId="0" fontId="62" fillId="0" borderId="17" xfId="0" applyFont="1" applyFill="1" applyBorder="1" applyAlignment="1">
      <alignment horizontal="center" vertical="top" wrapText="1"/>
    </xf>
    <xf numFmtId="0" fontId="62" fillId="0" borderId="22" xfId="0" applyFont="1" applyFill="1" applyBorder="1" applyAlignment="1">
      <alignment horizontal="center" vertical="top" wrapText="1"/>
    </xf>
    <xf numFmtId="0" fontId="59" fillId="0" borderId="11" xfId="0" applyNumberFormat="1" applyFont="1" applyFill="1" applyBorder="1" applyAlignment="1">
      <alignment horizontal="center" vertical="top" wrapText="1"/>
    </xf>
    <xf numFmtId="0" fontId="59" fillId="0" borderId="12" xfId="0" applyNumberFormat="1" applyFont="1" applyFill="1" applyBorder="1" applyAlignment="1">
      <alignment horizontal="center" vertical="top" wrapText="1"/>
    </xf>
    <xf numFmtId="192" fontId="2" fillId="0" borderId="11" xfId="62" applyNumberFormat="1" applyFont="1" applyFill="1" applyBorder="1" applyAlignment="1">
      <alignment horizontal="right" vertical="top"/>
    </xf>
    <xf numFmtId="192" fontId="2" fillId="0" borderId="12" xfId="62" applyNumberFormat="1" applyFont="1" applyFill="1" applyBorder="1" applyAlignment="1">
      <alignment horizontal="right" vertical="top"/>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sb@esb.mari.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R119"/>
  <sheetViews>
    <sheetView showGridLines="0" tabSelected="1" zoomScale="60" zoomScaleNormal="60" zoomScalePageLayoutView="80" workbookViewId="0" topLeftCell="A1">
      <selection activeCell="A17" sqref="A17:U17"/>
    </sheetView>
  </sheetViews>
  <sheetFormatPr defaultColWidth="9.00390625" defaultRowHeight="12.75"/>
  <cols>
    <col min="1" max="1" width="11.125" style="149" customWidth="1"/>
    <col min="2" max="2" width="12.625" style="149" customWidth="1"/>
    <col min="3" max="3" width="12.125" style="149" customWidth="1"/>
    <col min="4" max="4" width="27.375" style="150" customWidth="1"/>
    <col min="5" max="5" width="26.125" style="150" customWidth="1"/>
    <col min="6" max="6" width="6.00390625" style="150" customWidth="1"/>
    <col min="7" max="7" width="8.375" style="150" customWidth="1"/>
    <col min="8" max="8" width="15.25390625" style="150" customWidth="1"/>
    <col min="9" max="9" width="15.75390625" style="150" customWidth="1"/>
    <col min="10" max="10" width="13.25390625" style="150" customWidth="1"/>
    <col min="11" max="11" width="16.875" style="150" customWidth="1"/>
    <col min="12" max="12" width="14.625" style="150" customWidth="1"/>
    <col min="13" max="14" width="13.875" style="150" customWidth="1"/>
    <col min="15" max="16" width="11.00390625" style="150" customWidth="1"/>
    <col min="17" max="17" width="12.00390625" style="150" customWidth="1"/>
    <col min="18" max="18" width="11.00390625" style="150" hidden="1" customWidth="1"/>
    <col min="19" max="19" width="0" style="100" hidden="1" customWidth="1"/>
    <col min="20" max="20" width="28.25390625" style="100" hidden="1" customWidth="1"/>
    <col min="21" max="21" width="15.625" style="100" hidden="1" customWidth="1"/>
    <col min="22" max="16384" width="9.125" style="99" customWidth="1"/>
  </cols>
  <sheetData>
    <row r="1" spans="1:21" s="141" customFormat="1" ht="15.75">
      <c r="A1" s="10"/>
      <c r="B1" s="10"/>
      <c r="C1" s="10"/>
      <c r="D1" s="196" t="s">
        <v>187</v>
      </c>
      <c r="E1" s="196"/>
      <c r="F1" s="196"/>
      <c r="G1" s="196"/>
      <c r="H1" s="196"/>
      <c r="I1" s="196"/>
      <c r="J1" s="196"/>
      <c r="K1" s="196"/>
      <c r="L1" s="196"/>
      <c r="M1" s="196"/>
      <c r="N1" s="196"/>
      <c r="O1" s="196"/>
      <c r="P1" s="196"/>
      <c r="Q1" s="196"/>
      <c r="R1" s="196"/>
      <c r="S1" s="8" t="s">
        <v>46</v>
      </c>
      <c r="T1" s="140"/>
      <c r="U1" s="140"/>
    </row>
    <row r="2" spans="1:21" s="141" customFormat="1" ht="15.75">
      <c r="A2" s="138"/>
      <c r="B2" s="138"/>
      <c r="C2" s="138"/>
      <c r="D2" s="197" t="s">
        <v>47</v>
      </c>
      <c r="E2" s="197"/>
      <c r="F2" s="197"/>
      <c r="G2" s="197"/>
      <c r="H2" s="197"/>
      <c r="I2" s="197"/>
      <c r="J2" s="197"/>
      <c r="K2" s="197"/>
      <c r="L2" s="197"/>
      <c r="M2" s="197"/>
      <c r="N2" s="197"/>
      <c r="O2" s="197"/>
      <c r="P2" s="197"/>
      <c r="Q2" s="197"/>
      <c r="R2" s="197"/>
      <c r="S2" s="8" t="s">
        <v>44</v>
      </c>
      <c r="T2" s="140"/>
      <c r="U2" s="140"/>
    </row>
    <row r="3" spans="1:21" s="141" customFormat="1" ht="15.75">
      <c r="A3" s="96"/>
      <c r="B3" s="96"/>
      <c r="C3" s="96"/>
      <c r="D3" s="96"/>
      <c r="E3" s="96"/>
      <c r="F3" s="96"/>
      <c r="G3" s="96"/>
      <c r="H3" s="96"/>
      <c r="I3" s="96"/>
      <c r="J3" s="96"/>
      <c r="K3" s="96"/>
      <c r="L3" s="96"/>
      <c r="M3" s="96"/>
      <c r="N3" s="96"/>
      <c r="O3" s="8"/>
      <c r="P3" s="139"/>
      <c r="Q3" s="142"/>
      <c r="S3" s="8" t="s">
        <v>194</v>
      </c>
      <c r="T3" s="140"/>
      <c r="U3" s="140"/>
    </row>
    <row r="4" spans="1:21" s="141" customFormat="1" ht="15.75">
      <c r="A4" s="143"/>
      <c r="B4" s="143"/>
      <c r="C4" s="143"/>
      <c r="D4" s="142"/>
      <c r="E4" s="142"/>
      <c r="F4" s="142"/>
      <c r="G4" s="142"/>
      <c r="H4" s="142"/>
      <c r="I4" s="142"/>
      <c r="J4" s="142"/>
      <c r="K4" s="142"/>
      <c r="L4" s="142"/>
      <c r="M4" s="142"/>
      <c r="N4" s="142"/>
      <c r="O4" s="8"/>
      <c r="P4" s="142"/>
      <c r="Q4" s="142"/>
      <c r="S4" s="8" t="s">
        <v>197</v>
      </c>
      <c r="T4" s="140"/>
      <c r="U4" s="140"/>
    </row>
    <row r="5" spans="1:96" s="144" customFormat="1" ht="15.75">
      <c r="A5" s="195" t="s">
        <v>10</v>
      </c>
      <c r="B5" s="195"/>
      <c r="C5" s="195"/>
      <c r="D5" s="194" t="s">
        <v>48</v>
      </c>
      <c r="E5" s="195"/>
      <c r="F5" s="11"/>
      <c r="G5" s="11"/>
      <c r="H5" s="11"/>
      <c r="I5" s="11"/>
      <c r="J5" s="11"/>
      <c r="K5" s="11"/>
      <c r="L5" s="11"/>
      <c r="M5" s="11"/>
      <c r="N5" s="11"/>
      <c r="O5" s="8"/>
      <c r="P5" s="12"/>
      <c r="S5" s="8" t="s">
        <v>195</v>
      </c>
      <c r="T5" s="13"/>
      <c r="U5" s="13"/>
      <c r="V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row>
    <row r="6" spans="1:96" s="144" customFormat="1" ht="14.25" customHeight="1">
      <c r="A6" s="195" t="s">
        <v>11</v>
      </c>
      <c r="B6" s="195"/>
      <c r="C6" s="195"/>
      <c r="D6" s="194" t="s">
        <v>49</v>
      </c>
      <c r="E6" s="195"/>
      <c r="F6" s="15"/>
      <c r="G6" s="15"/>
      <c r="H6" s="15"/>
      <c r="I6" s="15"/>
      <c r="J6" s="15"/>
      <c r="K6" s="15"/>
      <c r="L6" s="15"/>
      <c r="M6" s="15"/>
      <c r="N6" s="15"/>
      <c r="O6" s="15"/>
      <c r="P6" s="9"/>
      <c r="Q6" s="16"/>
      <c r="S6" s="8"/>
      <c r="T6" s="13"/>
      <c r="U6" s="13"/>
      <c r="V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row>
    <row r="7" spans="1:96" s="144" customFormat="1" ht="15.75">
      <c r="A7" s="195" t="s">
        <v>12</v>
      </c>
      <c r="B7" s="195"/>
      <c r="C7" s="195"/>
      <c r="D7" s="195" t="s">
        <v>50</v>
      </c>
      <c r="E7" s="195"/>
      <c r="G7" s="202"/>
      <c r="H7" s="196"/>
      <c r="I7" s="196"/>
      <c r="J7" s="196"/>
      <c r="K7" s="196"/>
      <c r="L7" s="196"/>
      <c r="M7" s="196"/>
      <c r="N7" s="196"/>
      <c r="O7" s="196"/>
      <c r="P7" s="196"/>
      <c r="Q7" s="196"/>
      <c r="S7" s="9" t="s">
        <v>196</v>
      </c>
      <c r="T7" s="13"/>
      <c r="U7" s="13"/>
      <c r="V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row>
    <row r="8" spans="1:96" s="144" customFormat="1" ht="15.75">
      <c r="A8" s="195" t="s">
        <v>13</v>
      </c>
      <c r="B8" s="195"/>
      <c r="C8" s="195"/>
      <c r="D8" s="200" t="s">
        <v>51</v>
      </c>
      <c r="E8" s="201"/>
      <c r="Q8" s="16"/>
      <c r="R8" s="16"/>
      <c r="S8" s="13"/>
      <c r="T8" s="13"/>
      <c r="U8" s="13"/>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row>
    <row r="9" spans="1:96" s="144" customFormat="1" ht="15.75">
      <c r="A9" s="195" t="s">
        <v>14</v>
      </c>
      <c r="B9" s="195"/>
      <c r="C9" s="195"/>
      <c r="D9" s="201">
        <v>1215099739</v>
      </c>
      <c r="E9" s="201"/>
      <c r="F9" s="15"/>
      <c r="G9" s="15"/>
      <c r="H9" s="15"/>
      <c r="I9" s="15"/>
      <c r="J9" s="15"/>
      <c r="K9" s="15"/>
      <c r="L9" s="15"/>
      <c r="M9" s="15"/>
      <c r="N9" s="15"/>
      <c r="O9" s="15"/>
      <c r="P9" s="16"/>
      <c r="Q9" s="16"/>
      <c r="R9" s="16"/>
      <c r="S9" s="13"/>
      <c r="T9" s="13"/>
      <c r="U9" s="13"/>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row>
    <row r="10" spans="1:96" s="144" customFormat="1" ht="15.75">
      <c r="A10" s="195" t="s">
        <v>15</v>
      </c>
      <c r="B10" s="195"/>
      <c r="C10" s="195"/>
      <c r="D10" s="201">
        <v>785150001</v>
      </c>
      <c r="E10" s="201"/>
      <c r="F10" s="15"/>
      <c r="G10" s="15"/>
      <c r="H10" s="15"/>
      <c r="I10" s="15"/>
      <c r="J10" s="15"/>
      <c r="K10" s="15"/>
      <c r="L10" s="15"/>
      <c r="M10" s="15"/>
      <c r="N10" s="15"/>
      <c r="O10" s="15"/>
      <c r="P10" s="16"/>
      <c r="Q10" s="16"/>
      <c r="R10" s="16"/>
      <c r="S10" s="13"/>
      <c r="T10" s="13"/>
      <c r="U10" s="13"/>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row>
    <row r="11" spans="1:96" s="144" customFormat="1" ht="15.75">
      <c r="A11" s="18" t="s">
        <v>16</v>
      </c>
      <c r="B11" s="19"/>
      <c r="C11" s="20"/>
      <c r="D11" s="201">
        <v>88401000000</v>
      </c>
      <c r="E11" s="201"/>
      <c r="F11" s="15"/>
      <c r="G11" s="15"/>
      <c r="H11" s="15"/>
      <c r="I11" s="15"/>
      <c r="J11" s="15"/>
      <c r="K11" s="15"/>
      <c r="L11" s="15"/>
      <c r="M11" s="15"/>
      <c r="N11" s="15"/>
      <c r="O11" s="15"/>
      <c r="P11" s="16"/>
      <c r="Q11" s="16"/>
      <c r="R11" s="16"/>
      <c r="S11" s="13"/>
      <c r="T11" s="13"/>
      <c r="U11" s="13"/>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row>
    <row r="12" spans="1:18" ht="12.75">
      <c r="A12" s="145"/>
      <c r="B12" s="146"/>
      <c r="C12" s="146"/>
      <c r="D12" s="146"/>
      <c r="E12" s="146"/>
      <c r="F12" s="146"/>
      <c r="G12" s="146"/>
      <c r="H12" s="146"/>
      <c r="I12" s="146"/>
      <c r="J12" s="146"/>
      <c r="K12" s="146"/>
      <c r="L12" s="146"/>
      <c r="M12" s="146"/>
      <c r="N12" s="146"/>
      <c r="O12" s="146"/>
      <c r="P12" s="147"/>
      <c r="Q12" s="147"/>
      <c r="R12" s="147"/>
    </row>
    <row r="13" spans="1:21" ht="12.75">
      <c r="A13" s="186" t="s">
        <v>0</v>
      </c>
      <c r="B13" s="186" t="s">
        <v>23</v>
      </c>
      <c r="C13" s="186" t="s">
        <v>24</v>
      </c>
      <c r="D13" s="187" t="s">
        <v>17</v>
      </c>
      <c r="E13" s="187"/>
      <c r="F13" s="187"/>
      <c r="G13" s="187"/>
      <c r="H13" s="187"/>
      <c r="I13" s="187"/>
      <c r="J13" s="187"/>
      <c r="K13" s="187"/>
      <c r="L13" s="187"/>
      <c r="M13" s="187"/>
      <c r="N13" s="187" t="s">
        <v>8</v>
      </c>
      <c r="O13" s="187" t="s">
        <v>18</v>
      </c>
      <c r="P13" s="198" t="s">
        <v>42</v>
      </c>
      <c r="Q13" s="198" t="s">
        <v>40</v>
      </c>
      <c r="R13" s="198" t="s">
        <v>41</v>
      </c>
      <c r="S13" s="188" t="s">
        <v>45</v>
      </c>
      <c r="T13" s="188" t="s">
        <v>39</v>
      </c>
      <c r="U13" s="188" t="s">
        <v>38</v>
      </c>
    </row>
    <row r="14" spans="1:21" ht="99.75" customHeight="1">
      <c r="A14" s="186"/>
      <c r="B14" s="186"/>
      <c r="C14" s="186"/>
      <c r="D14" s="187" t="s">
        <v>1</v>
      </c>
      <c r="E14" s="187" t="s">
        <v>19</v>
      </c>
      <c r="F14" s="187" t="s">
        <v>4</v>
      </c>
      <c r="G14" s="187"/>
      <c r="H14" s="187" t="s">
        <v>5</v>
      </c>
      <c r="I14" s="187" t="s">
        <v>20</v>
      </c>
      <c r="J14" s="187"/>
      <c r="K14" s="187" t="s">
        <v>27</v>
      </c>
      <c r="L14" s="187" t="s">
        <v>7</v>
      </c>
      <c r="M14" s="187"/>
      <c r="N14" s="187"/>
      <c r="O14" s="187"/>
      <c r="P14" s="199"/>
      <c r="Q14" s="199"/>
      <c r="R14" s="199"/>
      <c r="S14" s="188"/>
      <c r="T14" s="188"/>
      <c r="U14" s="188"/>
    </row>
    <row r="15" spans="1:21" ht="76.5">
      <c r="A15" s="186"/>
      <c r="B15" s="186"/>
      <c r="C15" s="186"/>
      <c r="D15" s="187"/>
      <c r="E15" s="187"/>
      <c r="F15" s="23" t="s">
        <v>2</v>
      </c>
      <c r="G15" s="23" t="s">
        <v>3</v>
      </c>
      <c r="H15" s="187"/>
      <c r="I15" s="23" t="s">
        <v>6</v>
      </c>
      <c r="J15" s="23" t="s">
        <v>3</v>
      </c>
      <c r="K15" s="187"/>
      <c r="L15" s="23" t="s">
        <v>21</v>
      </c>
      <c r="M15" s="23" t="s">
        <v>22</v>
      </c>
      <c r="N15" s="187"/>
      <c r="O15" s="23" t="s">
        <v>9</v>
      </c>
      <c r="P15" s="24" t="s">
        <v>9</v>
      </c>
      <c r="Q15" s="24" t="s">
        <v>9</v>
      </c>
      <c r="R15" s="24" t="s">
        <v>9</v>
      </c>
      <c r="S15" s="188"/>
      <c r="T15" s="188"/>
      <c r="U15" s="188"/>
    </row>
    <row r="16" spans="1:21" ht="12.75">
      <c r="A16" s="2">
        <v>1</v>
      </c>
      <c r="B16" s="2">
        <v>2</v>
      </c>
      <c r="C16" s="5">
        <v>3</v>
      </c>
      <c r="D16" s="25">
        <v>4</v>
      </c>
      <c r="E16" s="25">
        <v>5</v>
      </c>
      <c r="F16" s="25">
        <v>6</v>
      </c>
      <c r="G16" s="25">
        <v>7</v>
      </c>
      <c r="H16" s="25">
        <v>8</v>
      </c>
      <c r="I16" s="25">
        <v>9</v>
      </c>
      <c r="J16" s="25">
        <v>10</v>
      </c>
      <c r="K16" s="25">
        <v>11</v>
      </c>
      <c r="L16" s="25">
        <v>12</v>
      </c>
      <c r="M16" s="25">
        <v>13</v>
      </c>
      <c r="N16" s="25">
        <v>14</v>
      </c>
      <c r="O16" s="25">
        <v>15</v>
      </c>
      <c r="P16" s="26">
        <v>16</v>
      </c>
      <c r="Q16" s="26">
        <v>17</v>
      </c>
      <c r="R16" s="26">
        <v>18</v>
      </c>
      <c r="S16" s="25">
        <v>19</v>
      </c>
      <c r="T16" s="25">
        <v>20</v>
      </c>
      <c r="U16" s="25">
        <v>21</v>
      </c>
    </row>
    <row r="17" spans="1:21" ht="12.75">
      <c r="A17" s="175" t="s">
        <v>192</v>
      </c>
      <c r="B17" s="176"/>
      <c r="C17" s="176"/>
      <c r="D17" s="176"/>
      <c r="E17" s="176"/>
      <c r="F17" s="176"/>
      <c r="G17" s="176"/>
      <c r="H17" s="176"/>
      <c r="I17" s="176"/>
      <c r="J17" s="176"/>
      <c r="K17" s="176"/>
      <c r="L17" s="176"/>
      <c r="M17" s="176"/>
      <c r="N17" s="176"/>
      <c r="O17" s="176"/>
      <c r="P17" s="176"/>
      <c r="Q17" s="176"/>
      <c r="R17" s="176"/>
      <c r="S17" s="176"/>
      <c r="T17" s="176"/>
      <c r="U17" s="177"/>
    </row>
    <row r="18" spans="1:21" ht="63.75">
      <c r="A18" s="2">
        <v>1</v>
      </c>
      <c r="B18" s="22" t="s">
        <v>174</v>
      </c>
      <c r="C18" s="22" t="s">
        <v>154</v>
      </c>
      <c r="D18" s="27" t="s">
        <v>157</v>
      </c>
      <c r="E18" s="28" t="s">
        <v>156</v>
      </c>
      <c r="F18" s="32">
        <v>55</v>
      </c>
      <c r="G18" s="23" t="s">
        <v>163</v>
      </c>
      <c r="H18" s="29">
        <v>257.2</v>
      </c>
      <c r="I18" s="22">
        <v>88401000000</v>
      </c>
      <c r="J18" s="27" t="s">
        <v>57</v>
      </c>
      <c r="K18" s="132">
        <v>1414600</v>
      </c>
      <c r="L18" s="113">
        <v>44593</v>
      </c>
      <c r="M18" s="113">
        <v>44896</v>
      </c>
      <c r="N18" s="22" t="s">
        <v>166</v>
      </c>
      <c r="O18" s="22" t="s">
        <v>59</v>
      </c>
      <c r="P18" s="22" t="s">
        <v>59</v>
      </c>
      <c r="Q18" s="31" t="s">
        <v>58</v>
      </c>
      <c r="R18" s="22" t="s">
        <v>59</v>
      </c>
      <c r="S18" s="32" t="s">
        <v>60</v>
      </c>
      <c r="T18" s="33" t="s">
        <v>159</v>
      </c>
      <c r="U18" s="31"/>
    </row>
    <row r="19" spans="1:21" ht="76.5">
      <c r="A19" s="2">
        <v>2</v>
      </c>
      <c r="B19" s="22" t="s">
        <v>136</v>
      </c>
      <c r="C19" s="22" t="s">
        <v>137</v>
      </c>
      <c r="D19" s="27" t="s">
        <v>138</v>
      </c>
      <c r="E19" s="27" t="s">
        <v>139</v>
      </c>
      <c r="F19" s="34">
        <v>876</v>
      </c>
      <c r="G19" s="23" t="s">
        <v>162</v>
      </c>
      <c r="H19" s="35">
        <v>1</v>
      </c>
      <c r="I19" s="22">
        <v>88401000000</v>
      </c>
      <c r="J19" s="27" t="s">
        <v>57</v>
      </c>
      <c r="K19" s="130">
        <v>2579840</v>
      </c>
      <c r="L19" s="113">
        <v>44562</v>
      </c>
      <c r="M19" s="113">
        <v>44896</v>
      </c>
      <c r="N19" s="22" t="s">
        <v>166</v>
      </c>
      <c r="O19" s="22" t="s">
        <v>58</v>
      </c>
      <c r="P19" s="22" t="s">
        <v>58</v>
      </c>
      <c r="Q19" s="31" t="s">
        <v>59</v>
      </c>
      <c r="R19" s="31" t="s">
        <v>59</v>
      </c>
      <c r="S19" s="32" t="s">
        <v>60</v>
      </c>
      <c r="T19" s="33" t="s">
        <v>140</v>
      </c>
      <c r="U19" s="31"/>
    </row>
    <row r="20" spans="1:21" ht="36.75" customHeight="1">
      <c r="A20" s="2">
        <v>3</v>
      </c>
      <c r="B20" s="22" t="s">
        <v>127</v>
      </c>
      <c r="C20" s="36" t="s">
        <v>128</v>
      </c>
      <c r="D20" s="27" t="s">
        <v>141</v>
      </c>
      <c r="E20" s="27" t="s">
        <v>141</v>
      </c>
      <c r="F20" s="34">
        <v>876</v>
      </c>
      <c r="G20" s="23" t="s">
        <v>162</v>
      </c>
      <c r="H20" s="35">
        <v>1</v>
      </c>
      <c r="I20" s="22">
        <v>88401000000</v>
      </c>
      <c r="J20" s="27" t="s">
        <v>57</v>
      </c>
      <c r="K20" s="131">
        <v>539963.82</v>
      </c>
      <c r="L20" s="113">
        <v>44593</v>
      </c>
      <c r="M20" s="113">
        <v>44896</v>
      </c>
      <c r="N20" s="22" t="s">
        <v>168</v>
      </c>
      <c r="O20" s="22" t="s">
        <v>58</v>
      </c>
      <c r="P20" s="22" t="s">
        <v>58</v>
      </c>
      <c r="Q20" s="31" t="s">
        <v>59</v>
      </c>
      <c r="R20" s="31" t="s">
        <v>59</v>
      </c>
      <c r="S20" s="39" t="s">
        <v>60</v>
      </c>
      <c r="T20" s="40" t="s">
        <v>142</v>
      </c>
      <c r="U20" s="38"/>
    </row>
    <row r="21" spans="1:21" ht="51">
      <c r="A21" s="160">
        <v>4</v>
      </c>
      <c r="B21" s="22" t="s">
        <v>107</v>
      </c>
      <c r="C21" s="22" t="s">
        <v>108</v>
      </c>
      <c r="D21" s="27" t="s">
        <v>109</v>
      </c>
      <c r="E21" s="42" t="s">
        <v>110</v>
      </c>
      <c r="F21" s="34">
        <v>876</v>
      </c>
      <c r="G21" s="161" t="s">
        <v>162</v>
      </c>
      <c r="H21" s="43">
        <v>1</v>
      </c>
      <c r="I21" s="22">
        <v>88401000000</v>
      </c>
      <c r="J21" s="42" t="s">
        <v>57</v>
      </c>
      <c r="K21" s="162">
        <v>2039220.99</v>
      </c>
      <c r="L21" s="113">
        <v>44593</v>
      </c>
      <c r="M21" s="113">
        <v>45047</v>
      </c>
      <c r="N21" s="22" t="s">
        <v>170</v>
      </c>
      <c r="O21" s="22" t="s">
        <v>58</v>
      </c>
      <c r="P21" s="22" t="s">
        <v>58</v>
      </c>
      <c r="Q21" s="31" t="s">
        <v>59</v>
      </c>
      <c r="R21" s="31" t="s">
        <v>59</v>
      </c>
      <c r="S21" s="39" t="s">
        <v>60</v>
      </c>
      <c r="T21" s="40" t="s">
        <v>111</v>
      </c>
      <c r="U21" s="38"/>
    </row>
    <row r="22" spans="1:21" ht="114.75">
      <c r="A22" s="2">
        <v>5</v>
      </c>
      <c r="B22" s="22" t="s">
        <v>107</v>
      </c>
      <c r="C22" s="22" t="s">
        <v>108</v>
      </c>
      <c r="D22" s="27" t="s">
        <v>112</v>
      </c>
      <c r="E22" s="27" t="s">
        <v>113</v>
      </c>
      <c r="F22" s="34">
        <v>876</v>
      </c>
      <c r="G22" s="23" t="s">
        <v>162</v>
      </c>
      <c r="H22" s="35">
        <v>1</v>
      </c>
      <c r="I22" s="22">
        <v>88401000000</v>
      </c>
      <c r="J22" s="27" t="s">
        <v>57</v>
      </c>
      <c r="K22" s="130">
        <v>482428</v>
      </c>
      <c r="L22" s="113">
        <v>44593</v>
      </c>
      <c r="M22" s="113">
        <v>44927</v>
      </c>
      <c r="N22" s="22" t="s">
        <v>169</v>
      </c>
      <c r="O22" s="22" t="s">
        <v>58</v>
      </c>
      <c r="P22" s="22" t="s">
        <v>58</v>
      </c>
      <c r="Q22" s="31" t="s">
        <v>59</v>
      </c>
      <c r="R22" s="31" t="s">
        <v>59</v>
      </c>
      <c r="S22" s="39" t="s">
        <v>60</v>
      </c>
      <c r="T22" s="40" t="s">
        <v>114</v>
      </c>
      <c r="U22" s="44"/>
    </row>
    <row r="23" spans="1:21" ht="76.5">
      <c r="A23" s="159">
        <v>6</v>
      </c>
      <c r="B23" s="22" t="s">
        <v>129</v>
      </c>
      <c r="C23" s="22" t="s">
        <v>130</v>
      </c>
      <c r="D23" s="27" t="s">
        <v>131</v>
      </c>
      <c r="E23" s="27" t="s">
        <v>55</v>
      </c>
      <c r="F23" s="46">
        <v>796</v>
      </c>
      <c r="G23" s="22" t="s">
        <v>56</v>
      </c>
      <c r="H23" s="22">
        <v>4080000</v>
      </c>
      <c r="I23" s="22">
        <v>88401000000</v>
      </c>
      <c r="J23" s="27" t="s">
        <v>57</v>
      </c>
      <c r="K23" s="135">
        <v>5318400</v>
      </c>
      <c r="L23" s="113">
        <v>44593</v>
      </c>
      <c r="M23" s="113">
        <v>44958</v>
      </c>
      <c r="N23" s="22" t="s">
        <v>167</v>
      </c>
      <c r="O23" s="22" t="s">
        <v>59</v>
      </c>
      <c r="P23" s="22" t="s">
        <v>59</v>
      </c>
      <c r="Q23" s="31" t="s">
        <v>59</v>
      </c>
      <c r="R23" s="31" t="s">
        <v>59</v>
      </c>
      <c r="S23" s="67" t="s">
        <v>60</v>
      </c>
      <c r="T23" s="40" t="s">
        <v>132</v>
      </c>
      <c r="U23" s="44"/>
    </row>
    <row r="24" spans="1:21" ht="45" customHeight="1">
      <c r="A24" s="159">
        <v>7</v>
      </c>
      <c r="B24" s="22" t="s">
        <v>176</v>
      </c>
      <c r="C24" s="22" t="s">
        <v>177</v>
      </c>
      <c r="D24" s="27" t="s">
        <v>183</v>
      </c>
      <c r="E24" s="27" t="s">
        <v>183</v>
      </c>
      <c r="F24" s="46">
        <v>796</v>
      </c>
      <c r="G24" s="22" t="s">
        <v>56</v>
      </c>
      <c r="H24" s="22">
        <v>600</v>
      </c>
      <c r="I24" s="22">
        <v>88401000000</v>
      </c>
      <c r="J24" s="27" t="s">
        <v>57</v>
      </c>
      <c r="K24" s="163">
        <v>3549000</v>
      </c>
      <c r="L24" s="113">
        <v>44593</v>
      </c>
      <c r="M24" s="113">
        <v>44682</v>
      </c>
      <c r="N24" s="22" t="s">
        <v>170</v>
      </c>
      <c r="O24" s="22" t="s">
        <v>58</v>
      </c>
      <c r="P24" s="22" t="s">
        <v>59</v>
      </c>
      <c r="Q24" s="31" t="s">
        <v>59</v>
      </c>
      <c r="R24" s="31" t="s">
        <v>59</v>
      </c>
      <c r="S24" s="22" t="s">
        <v>178</v>
      </c>
      <c r="T24" s="22" t="s">
        <v>179</v>
      </c>
      <c r="U24" s="44"/>
    </row>
    <row r="25" spans="1:21" ht="59.25" customHeight="1">
      <c r="A25" s="159">
        <v>8</v>
      </c>
      <c r="B25" s="41" t="s">
        <v>53</v>
      </c>
      <c r="C25" s="41" t="s">
        <v>180</v>
      </c>
      <c r="D25" s="27" t="s">
        <v>181</v>
      </c>
      <c r="E25" s="27" t="s">
        <v>182</v>
      </c>
      <c r="F25" s="34">
        <v>876</v>
      </c>
      <c r="G25" s="164" t="s">
        <v>162</v>
      </c>
      <c r="H25" s="22">
        <v>1</v>
      </c>
      <c r="I25" s="22">
        <v>88401000000</v>
      </c>
      <c r="J25" s="27" t="s">
        <v>57</v>
      </c>
      <c r="K25" s="162">
        <v>1425000</v>
      </c>
      <c r="L25" s="113">
        <v>44593</v>
      </c>
      <c r="M25" s="113">
        <v>44896</v>
      </c>
      <c r="N25" s="22" t="s">
        <v>170</v>
      </c>
      <c r="O25" s="22" t="s">
        <v>58</v>
      </c>
      <c r="P25" s="22" t="s">
        <v>58</v>
      </c>
      <c r="Q25" s="31" t="s">
        <v>59</v>
      </c>
      <c r="R25" s="22" t="s">
        <v>59</v>
      </c>
      <c r="S25" s="39" t="s">
        <v>178</v>
      </c>
      <c r="T25" s="40" t="s">
        <v>179</v>
      </c>
      <c r="U25" s="44"/>
    </row>
    <row r="26" spans="1:21" s="100" customFormat="1" ht="51">
      <c r="A26" s="2">
        <v>9</v>
      </c>
      <c r="B26" s="45" t="s">
        <v>81</v>
      </c>
      <c r="C26" s="45" t="s">
        <v>81</v>
      </c>
      <c r="D26" s="27" t="s">
        <v>82</v>
      </c>
      <c r="E26" s="27" t="s">
        <v>83</v>
      </c>
      <c r="F26" s="46">
        <v>876</v>
      </c>
      <c r="G26" s="22" t="s">
        <v>162</v>
      </c>
      <c r="H26" s="22">
        <v>1</v>
      </c>
      <c r="I26" s="22">
        <v>88401000000</v>
      </c>
      <c r="J26" s="27" t="s">
        <v>57</v>
      </c>
      <c r="K26" s="130">
        <v>1301134</v>
      </c>
      <c r="L26" s="114">
        <v>44621</v>
      </c>
      <c r="M26" s="114">
        <v>44682</v>
      </c>
      <c r="N26" s="22" t="s">
        <v>168</v>
      </c>
      <c r="O26" s="22" t="s">
        <v>58</v>
      </c>
      <c r="P26" s="22" t="s">
        <v>58</v>
      </c>
      <c r="Q26" s="31" t="s">
        <v>59</v>
      </c>
      <c r="R26" s="31" t="s">
        <v>59</v>
      </c>
      <c r="S26" s="39" t="s">
        <v>60</v>
      </c>
      <c r="T26" s="40" t="s">
        <v>84</v>
      </c>
      <c r="U26" s="38"/>
    </row>
    <row r="27" spans="1:21" s="100" customFormat="1" ht="51">
      <c r="A27" s="2">
        <v>10</v>
      </c>
      <c r="B27" s="22" t="s">
        <v>143</v>
      </c>
      <c r="C27" s="36" t="s">
        <v>144</v>
      </c>
      <c r="D27" s="27" t="s">
        <v>145</v>
      </c>
      <c r="E27" s="27" t="s">
        <v>146</v>
      </c>
      <c r="F27" s="34">
        <v>876</v>
      </c>
      <c r="G27" s="23" t="s">
        <v>162</v>
      </c>
      <c r="H27" s="35">
        <v>1</v>
      </c>
      <c r="I27" s="22">
        <v>88401000000</v>
      </c>
      <c r="J27" s="27" t="s">
        <v>57</v>
      </c>
      <c r="K27" s="130">
        <v>1579598</v>
      </c>
      <c r="L27" s="113">
        <v>44621</v>
      </c>
      <c r="M27" s="113">
        <v>44986</v>
      </c>
      <c r="N27" s="22" t="s">
        <v>166</v>
      </c>
      <c r="O27" s="22" t="s">
        <v>58</v>
      </c>
      <c r="P27" s="22" t="s">
        <v>58</v>
      </c>
      <c r="Q27" s="31" t="s">
        <v>59</v>
      </c>
      <c r="R27" s="31" t="s">
        <v>59</v>
      </c>
      <c r="S27" s="39" t="s">
        <v>60</v>
      </c>
      <c r="T27" s="40" t="s">
        <v>147</v>
      </c>
      <c r="U27" s="38"/>
    </row>
    <row r="28" spans="1:21" s="100" customFormat="1" ht="38.25">
      <c r="A28" s="2">
        <v>11</v>
      </c>
      <c r="B28" s="22" t="s">
        <v>148</v>
      </c>
      <c r="C28" s="36" t="s">
        <v>149</v>
      </c>
      <c r="D28" s="27" t="s">
        <v>150</v>
      </c>
      <c r="E28" s="27" t="s">
        <v>150</v>
      </c>
      <c r="F28" s="34">
        <v>876</v>
      </c>
      <c r="G28" s="23" t="s">
        <v>162</v>
      </c>
      <c r="H28" s="35">
        <v>1</v>
      </c>
      <c r="I28" s="22">
        <v>88401000000</v>
      </c>
      <c r="J28" s="27" t="s">
        <v>57</v>
      </c>
      <c r="K28" s="131">
        <v>1250000</v>
      </c>
      <c r="L28" s="113">
        <v>44621</v>
      </c>
      <c r="M28" s="113">
        <v>44682</v>
      </c>
      <c r="N28" s="22" t="s">
        <v>168</v>
      </c>
      <c r="O28" s="22" t="s">
        <v>58</v>
      </c>
      <c r="P28" s="22" t="s">
        <v>58</v>
      </c>
      <c r="Q28" s="31" t="s">
        <v>59</v>
      </c>
      <c r="R28" s="31" t="s">
        <v>59</v>
      </c>
      <c r="S28" s="39" t="s">
        <v>60</v>
      </c>
      <c r="T28" s="40" t="s">
        <v>151</v>
      </c>
      <c r="U28" s="38"/>
    </row>
    <row r="29" spans="1:21" s="100" customFormat="1" ht="12.75">
      <c r="A29" s="2"/>
      <c r="B29" s="2"/>
      <c r="C29" s="2"/>
      <c r="D29" s="42"/>
      <c r="E29" s="42"/>
      <c r="F29" s="23"/>
      <c r="G29" s="23"/>
      <c r="H29" s="42"/>
      <c r="I29" s="47"/>
      <c r="J29" s="48" t="s">
        <v>37</v>
      </c>
      <c r="K29" s="133">
        <f>SUM(K18:K28)</f>
        <v>21479184.810000002</v>
      </c>
      <c r="L29" s="23"/>
      <c r="M29" s="49"/>
      <c r="N29" s="23"/>
      <c r="O29" s="23"/>
      <c r="P29" s="23"/>
      <c r="Q29" s="23"/>
      <c r="R29" s="23"/>
      <c r="S29" s="50"/>
      <c r="T29" s="51"/>
      <c r="U29" s="51"/>
    </row>
    <row r="30" spans="1:21" s="100" customFormat="1" ht="12" customHeight="1">
      <c r="A30" s="203" t="s">
        <v>191</v>
      </c>
      <c r="B30" s="204"/>
      <c r="C30" s="204"/>
      <c r="D30" s="204"/>
      <c r="E30" s="204"/>
      <c r="F30" s="204"/>
      <c r="G30" s="204"/>
      <c r="H30" s="204"/>
      <c r="I30" s="204"/>
      <c r="J30" s="204"/>
      <c r="K30" s="204"/>
      <c r="L30" s="204"/>
      <c r="M30" s="204"/>
      <c r="N30" s="204"/>
      <c r="O30" s="204"/>
      <c r="P30" s="204"/>
      <c r="Q30" s="204"/>
      <c r="R30" s="204"/>
      <c r="S30" s="204"/>
      <c r="T30" s="204"/>
      <c r="U30" s="205"/>
    </row>
    <row r="31" spans="1:21" s="100" customFormat="1" ht="35.25" customHeight="1">
      <c r="A31" s="173">
        <v>12</v>
      </c>
      <c r="B31" s="41" t="s">
        <v>76</v>
      </c>
      <c r="C31" s="33" t="s">
        <v>77</v>
      </c>
      <c r="D31" s="28" t="s">
        <v>78</v>
      </c>
      <c r="E31" s="28" t="s">
        <v>79</v>
      </c>
      <c r="F31" s="34">
        <v>876</v>
      </c>
      <c r="G31" s="174" t="s">
        <v>162</v>
      </c>
      <c r="H31" s="35">
        <v>1</v>
      </c>
      <c r="I31" s="22">
        <v>88401000000</v>
      </c>
      <c r="J31" s="27" t="s">
        <v>57</v>
      </c>
      <c r="K31" s="162">
        <v>1093482.36</v>
      </c>
      <c r="L31" s="113">
        <v>44652</v>
      </c>
      <c r="M31" s="113">
        <v>44713</v>
      </c>
      <c r="N31" s="22" t="s">
        <v>169</v>
      </c>
      <c r="O31" s="22" t="s">
        <v>58</v>
      </c>
      <c r="P31" s="22" t="s">
        <v>59</v>
      </c>
      <c r="Q31" s="31" t="s">
        <v>59</v>
      </c>
      <c r="R31" s="22" t="s">
        <v>58</v>
      </c>
      <c r="S31" s="32" t="s">
        <v>60</v>
      </c>
      <c r="T31" s="33" t="s">
        <v>80</v>
      </c>
      <c r="U31" s="169"/>
    </row>
    <row r="32" spans="1:21" s="100" customFormat="1" ht="91.5" customHeight="1">
      <c r="A32" s="166">
        <v>13</v>
      </c>
      <c r="B32" s="41" t="s">
        <v>53</v>
      </c>
      <c r="C32" s="41" t="s">
        <v>53</v>
      </c>
      <c r="D32" s="27" t="s">
        <v>54</v>
      </c>
      <c r="E32" s="27" t="s">
        <v>55</v>
      </c>
      <c r="F32" s="46">
        <v>796</v>
      </c>
      <c r="G32" s="22" t="s">
        <v>56</v>
      </c>
      <c r="H32" s="22">
        <v>195085</v>
      </c>
      <c r="I32" s="22">
        <v>88401000000</v>
      </c>
      <c r="J32" s="27" t="s">
        <v>57</v>
      </c>
      <c r="K32" s="162">
        <v>6242720</v>
      </c>
      <c r="L32" s="113">
        <v>44652</v>
      </c>
      <c r="M32" s="113">
        <v>45047</v>
      </c>
      <c r="N32" s="22" t="s">
        <v>170</v>
      </c>
      <c r="O32" s="22" t="s">
        <v>58</v>
      </c>
      <c r="P32" s="22" t="s">
        <v>186</v>
      </c>
      <c r="Q32" s="31" t="s">
        <v>59</v>
      </c>
      <c r="R32" s="22" t="s">
        <v>58</v>
      </c>
      <c r="S32" s="32" t="s">
        <v>60</v>
      </c>
      <c r="T32" s="33" t="s">
        <v>61</v>
      </c>
      <c r="U32" s="169"/>
    </row>
    <row r="33" spans="1:21" s="100" customFormat="1" ht="92.25" customHeight="1">
      <c r="A33" s="172">
        <v>14</v>
      </c>
      <c r="B33" s="22" t="s">
        <v>129</v>
      </c>
      <c r="C33" s="22" t="s">
        <v>130</v>
      </c>
      <c r="D33" s="27" t="s">
        <v>188</v>
      </c>
      <c r="E33" s="27" t="s">
        <v>55</v>
      </c>
      <c r="F33" s="46">
        <v>796</v>
      </c>
      <c r="G33" s="22" t="s">
        <v>56</v>
      </c>
      <c r="H33" s="22">
        <v>3802963</v>
      </c>
      <c r="I33" s="22">
        <v>88401000000</v>
      </c>
      <c r="J33" s="27" t="s">
        <v>57</v>
      </c>
      <c r="K33" s="163">
        <v>11986422.34</v>
      </c>
      <c r="L33" s="113">
        <v>44652</v>
      </c>
      <c r="M33" s="113">
        <v>44986</v>
      </c>
      <c r="N33" s="22" t="s">
        <v>167</v>
      </c>
      <c r="O33" s="22" t="s">
        <v>59</v>
      </c>
      <c r="P33" s="22" t="s">
        <v>58</v>
      </c>
      <c r="Q33" s="31" t="s">
        <v>59</v>
      </c>
      <c r="R33" s="31" t="s">
        <v>58</v>
      </c>
      <c r="S33" s="67" t="s">
        <v>60</v>
      </c>
      <c r="T33" s="40" t="s">
        <v>132</v>
      </c>
      <c r="U33" s="44"/>
    </row>
    <row r="34" spans="1:21" s="100" customFormat="1" ht="63.75">
      <c r="A34" s="52">
        <v>15</v>
      </c>
      <c r="B34" s="22" t="s">
        <v>174</v>
      </c>
      <c r="C34" s="22" t="s">
        <v>154</v>
      </c>
      <c r="D34" s="27" t="s">
        <v>155</v>
      </c>
      <c r="E34" s="28" t="s">
        <v>156</v>
      </c>
      <c r="F34" s="32">
        <v>55</v>
      </c>
      <c r="G34" s="23" t="s">
        <v>163</v>
      </c>
      <c r="H34" s="34">
        <v>304.1</v>
      </c>
      <c r="I34" s="22">
        <v>88401000000</v>
      </c>
      <c r="J34" s="27" t="s">
        <v>57</v>
      </c>
      <c r="K34" s="134">
        <v>1872000</v>
      </c>
      <c r="L34" s="113">
        <v>44652</v>
      </c>
      <c r="M34" s="113">
        <v>44958</v>
      </c>
      <c r="N34" s="22" t="s">
        <v>166</v>
      </c>
      <c r="O34" s="22" t="s">
        <v>59</v>
      </c>
      <c r="P34" s="22" t="s">
        <v>59</v>
      </c>
      <c r="Q34" s="31" t="s">
        <v>58</v>
      </c>
      <c r="R34" s="22" t="s">
        <v>59</v>
      </c>
      <c r="S34" s="32" t="s">
        <v>60</v>
      </c>
      <c r="T34" s="33" t="s">
        <v>159</v>
      </c>
      <c r="U34" s="31"/>
    </row>
    <row r="35" spans="1:22" s="100" customFormat="1" ht="38.25">
      <c r="A35" s="2">
        <v>16</v>
      </c>
      <c r="B35" s="22" t="s">
        <v>148</v>
      </c>
      <c r="C35" s="22" t="s">
        <v>149</v>
      </c>
      <c r="D35" s="53" t="s">
        <v>152</v>
      </c>
      <c r="E35" s="53" t="s">
        <v>152</v>
      </c>
      <c r="F35" s="34">
        <v>876</v>
      </c>
      <c r="G35" s="23" t="s">
        <v>162</v>
      </c>
      <c r="H35" s="35">
        <v>1</v>
      </c>
      <c r="I35" s="22">
        <v>88401000000</v>
      </c>
      <c r="J35" s="27" t="s">
        <v>57</v>
      </c>
      <c r="K35" s="135">
        <v>1859000</v>
      </c>
      <c r="L35" s="113">
        <v>44652</v>
      </c>
      <c r="M35" s="113">
        <v>44682</v>
      </c>
      <c r="N35" s="22" t="s">
        <v>168</v>
      </c>
      <c r="O35" s="22" t="s">
        <v>58</v>
      </c>
      <c r="P35" s="22" t="s">
        <v>58</v>
      </c>
      <c r="Q35" s="31" t="s">
        <v>59</v>
      </c>
      <c r="R35" s="31" t="s">
        <v>59</v>
      </c>
      <c r="S35" s="39" t="s">
        <v>60</v>
      </c>
      <c r="T35" s="40" t="s">
        <v>153</v>
      </c>
      <c r="U35" s="38"/>
      <c r="V35" s="101"/>
    </row>
    <row r="36" spans="1:21" s="100" customFormat="1" ht="44.25" customHeight="1">
      <c r="A36" s="2">
        <v>17</v>
      </c>
      <c r="B36" s="22" t="s">
        <v>85</v>
      </c>
      <c r="C36" s="22" t="s">
        <v>85</v>
      </c>
      <c r="D36" s="27" t="s">
        <v>86</v>
      </c>
      <c r="E36" s="27" t="s">
        <v>87</v>
      </c>
      <c r="F36" s="46">
        <v>728</v>
      </c>
      <c r="G36" s="22" t="s">
        <v>88</v>
      </c>
      <c r="H36" s="22">
        <v>5600</v>
      </c>
      <c r="I36" s="22">
        <v>88401000000</v>
      </c>
      <c r="J36" s="54" t="s">
        <v>57</v>
      </c>
      <c r="K36" s="135">
        <v>1105500</v>
      </c>
      <c r="L36" s="113">
        <v>44652</v>
      </c>
      <c r="M36" s="115">
        <v>45017</v>
      </c>
      <c r="N36" s="22" t="s">
        <v>168</v>
      </c>
      <c r="O36" s="22" t="s">
        <v>58</v>
      </c>
      <c r="P36" s="22" t="s">
        <v>59</v>
      </c>
      <c r="Q36" s="31" t="s">
        <v>59</v>
      </c>
      <c r="R36" s="31" t="s">
        <v>59</v>
      </c>
      <c r="S36" s="39" t="s">
        <v>60</v>
      </c>
      <c r="T36" s="40" t="s">
        <v>89</v>
      </c>
      <c r="U36" s="38"/>
    </row>
    <row r="37" spans="1:21" s="100" customFormat="1" ht="51">
      <c r="A37" s="2">
        <v>18</v>
      </c>
      <c r="B37" s="22" t="s">
        <v>175</v>
      </c>
      <c r="C37" s="22" t="s">
        <v>154</v>
      </c>
      <c r="D37" s="27" t="s">
        <v>158</v>
      </c>
      <c r="E37" s="28" t="s">
        <v>156</v>
      </c>
      <c r="F37" s="32">
        <v>55</v>
      </c>
      <c r="G37" s="23" t="s">
        <v>163</v>
      </c>
      <c r="H37" s="22">
        <v>114.7</v>
      </c>
      <c r="I37" s="22">
        <v>88401000000</v>
      </c>
      <c r="J37" s="27" t="s">
        <v>57</v>
      </c>
      <c r="K37" s="134">
        <v>518934</v>
      </c>
      <c r="L37" s="113">
        <v>44652</v>
      </c>
      <c r="M37" s="113">
        <v>45017</v>
      </c>
      <c r="N37" s="22" t="s">
        <v>166</v>
      </c>
      <c r="O37" s="22" t="s">
        <v>59</v>
      </c>
      <c r="P37" s="22" t="s">
        <v>59</v>
      </c>
      <c r="Q37" s="31" t="s">
        <v>58</v>
      </c>
      <c r="R37" s="22" t="s">
        <v>59</v>
      </c>
      <c r="S37" s="32" t="s">
        <v>60</v>
      </c>
      <c r="T37" s="33" t="s">
        <v>159</v>
      </c>
      <c r="U37" s="31"/>
    </row>
    <row r="38" spans="1:21" s="100" customFormat="1" ht="51">
      <c r="A38" s="2">
        <v>19</v>
      </c>
      <c r="B38" s="22" t="s">
        <v>81</v>
      </c>
      <c r="C38" s="22" t="s">
        <v>81</v>
      </c>
      <c r="D38" s="27" t="s">
        <v>90</v>
      </c>
      <c r="E38" s="27" t="s">
        <v>91</v>
      </c>
      <c r="F38" s="46">
        <v>876</v>
      </c>
      <c r="G38" s="22" t="s">
        <v>162</v>
      </c>
      <c r="H38" s="22">
        <v>1</v>
      </c>
      <c r="I38" s="22">
        <v>88401000000</v>
      </c>
      <c r="J38" s="54" t="s">
        <v>57</v>
      </c>
      <c r="K38" s="135">
        <v>980000</v>
      </c>
      <c r="L38" s="113" t="s">
        <v>193</v>
      </c>
      <c r="M38" s="115">
        <v>44774</v>
      </c>
      <c r="N38" s="22" t="s">
        <v>168</v>
      </c>
      <c r="O38" s="22" t="s">
        <v>58</v>
      </c>
      <c r="P38" s="22" t="s">
        <v>58</v>
      </c>
      <c r="Q38" s="31" t="s">
        <v>59</v>
      </c>
      <c r="R38" s="31" t="s">
        <v>59</v>
      </c>
      <c r="S38" s="39" t="s">
        <v>60</v>
      </c>
      <c r="T38" s="40" t="s">
        <v>84</v>
      </c>
      <c r="U38" s="38"/>
    </row>
    <row r="39" spans="1:21" s="100" customFormat="1" ht="51">
      <c r="A39" s="2">
        <v>20</v>
      </c>
      <c r="B39" s="22" t="s">
        <v>81</v>
      </c>
      <c r="C39" s="22" t="s">
        <v>81</v>
      </c>
      <c r="D39" s="27" t="s">
        <v>92</v>
      </c>
      <c r="E39" s="27" t="s">
        <v>93</v>
      </c>
      <c r="F39" s="46">
        <v>876</v>
      </c>
      <c r="G39" s="22" t="s">
        <v>162</v>
      </c>
      <c r="H39" s="22">
        <v>1</v>
      </c>
      <c r="I39" s="22">
        <v>88401000000</v>
      </c>
      <c r="J39" s="27" t="s">
        <v>57</v>
      </c>
      <c r="K39" s="135">
        <v>972000</v>
      </c>
      <c r="L39" s="113">
        <v>44682</v>
      </c>
      <c r="M39" s="113">
        <v>44743</v>
      </c>
      <c r="N39" s="22" t="s">
        <v>168</v>
      </c>
      <c r="O39" s="22" t="s">
        <v>58</v>
      </c>
      <c r="P39" s="22" t="s">
        <v>58</v>
      </c>
      <c r="Q39" s="31" t="s">
        <v>59</v>
      </c>
      <c r="R39" s="31" t="s">
        <v>59</v>
      </c>
      <c r="S39" s="39" t="s">
        <v>60</v>
      </c>
      <c r="T39" s="40" t="s">
        <v>84</v>
      </c>
      <c r="U39" s="38"/>
    </row>
    <row r="40" spans="1:21" s="100" customFormat="1" ht="51">
      <c r="A40" s="166">
        <v>21</v>
      </c>
      <c r="B40" s="41" t="s">
        <v>53</v>
      </c>
      <c r="C40" s="41" t="s">
        <v>180</v>
      </c>
      <c r="D40" s="27" t="s">
        <v>185</v>
      </c>
      <c r="E40" s="27" t="s">
        <v>185</v>
      </c>
      <c r="F40" s="34">
        <v>876</v>
      </c>
      <c r="G40" s="167" t="s">
        <v>162</v>
      </c>
      <c r="H40" s="22">
        <v>1</v>
      </c>
      <c r="I40" s="22">
        <v>88401000000</v>
      </c>
      <c r="J40" s="27" t="s">
        <v>57</v>
      </c>
      <c r="K40" s="162">
        <v>2152800</v>
      </c>
      <c r="L40" s="113">
        <v>44682</v>
      </c>
      <c r="M40" s="113">
        <v>44896</v>
      </c>
      <c r="N40" s="22" t="s">
        <v>170</v>
      </c>
      <c r="O40" s="22" t="s">
        <v>58</v>
      </c>
      <c r="P40" s="22" t="s">
        <v>58</v>
      </c>
      <c r="Q40" s="31" t="s">
        <v>59</v>
      </c>
      <c r="R40" s="22" t="s">
        <v>59</v>
      </c>
      <c r="S40" s="32" t="s">
        <v>178</v>
      </c>
      <c r="T40" s="33" t="s">
        <v>179</v>
      </c>
      <c r="U40" s="168"/>
    </row>
    <row r="41" spans="1:21" s="100" customFormat="1" ht="89.25">
      <c r="A41" s="170">
        <v>22</v>
      </c>
      <c r="B41" s="22" t="s">
        <v>133</v>
      </c>
      <c r="C41" s="22" t="s">
        <v>133</v>
      </c>
      <c r="D41" s="27" t="s">
        <v>134</v>
      </c>
      <c r="E41" s="27" t="s">
        <v>55</v>
      </c>
      <c r="F41" s="46">
        <v>796</v>
      </c>
      <c r="G41" s="22" t="s">
        <v>56</v>
      </c>
      <c r="H41" s="22">
        <v>16475000</v>
      </c>
      <c r="I41" s="22">
        <v>88401000000</v>
      </c>
      <c r="J41" s="27" t="s">
        <v>57</v>
      </c>
      <c r="K41" s="163">
        <v>20429000</v>
      </c>
      <c r="L41" s="118">
        <v>44682</v>
      </c>
      <c r="M41" s="118">
        <v>46023</v>
      </c>
      <c r="N41" s="22" t="s">
        <v>167</v>
      </c>
      <c r="O41" s="22" t="s">
        <v>59</v>
      </c>
      <c r="P41" s="22" t="s">
        <v>59</v>
      </c>
      <c r="Q41" s="31" t="s">
        <v>59</v>
      </c>
      <c r="R41" s="31" t="s">
        <v>59</v>
      </c>
      <c r="S41" s="41" t="s">
        <v>60</v>
      </c>
      <c r="T41" s="33" t="s">
        <v>135</v>
      </c>
      <c r="U41" s="171"/>
    </row>
    <row r="42" spans="1:21" s="100" customFormat="1" ht="63.75">
      <c r="A42" s="2">
        <v>23</v>
      </c>
      <c r="B42" s="41" t="s">
        <v>122</v>
      </c>
      <c r="C42" s="33" t="s">
        <v>123</v>
      </c>
      <c r="D42" s="28" t="s">
        <v>124</v>
      </c>
      <c r="E42" s="28" t="s">
        <v>125</v>
      </c>
      <c r="F42" s="34">
        <v>876</v>
      </c>
      <c r="G42" s="23" t="s">
        <v>162</v>
      </c>
      <c r="H42" s="35">
        <v>1</v>
      </c>
      <c r="I42" s="22">
        <v>88401000000</v>
      </c>
      <c r="J42" s="27" t="s">
        <v>57</v>
      </c>
      <c r="K42" s="134">
        <v>748944</v>
      </c>
      <c r="L42" s="113">
        <v>44713</v>
      </c>
      <c r="M42" s="114">
        <v>45078</v>
      </c>
      <c r="N42" s="22" t="s">
        <v>167</v>
      </c>
      <c r="O42" s="22" t="s">
        <v>59</v>
      </c>
      <c r="P42" s="22" t="s">
        <v>59</v>
      </c>
      <c r="Q42" s="31" t="s">
        <v>59</v>
      </c>
      <c r="R42" s="22" t="s">
        <v>59</v>
      </c>
      <c r="S42" s="39" t="s">
        <v>60</v>
      </c>
      <c r="T42" s="40" t="s">
        <v>126</v>
      </c>
      <c r="U42" s="38"/>
    </row>
    <row r="43" spans="1:21" s="100" customFormat="1" ht="51">
      <c r="A43" s="2">
        <v>24</v>
      </c>
      <c r="B43" s="22" t="s">
        <v>62</v>
      </c>
      <c r="C43" s="22" t="s">
        <v>63</v>
      </c>
      <c r="D43" s="27" t="s">
        <v>64</v>
      </c>
      <c r="E43" s="27" t="s">
        <v>55</v>
      </c>
      <c r="F43" s="46">
        <v>876</v>
      </c>
      <c r="G43" s="22" t="s">
        <v>162</v>
      </c>
      <c r="H43" s="22">
        <v>1</v>
      </c>
      <c r="I43" s="22">
        <v>88401000000</v>
      </c>
      <c r="J43" s="27" t="s">
        <v>57</v>
      </c>
      <c r="K43" s="135">
        <v>1203057</v>
      </c>
      <c r="L43" s="113">
        <v>44713</v>
      </c>
      <c r="M43" s="115">
        <v>44743</v>
      </c>
      <c r="N43" s="22" t="s">
        <v>166</v>
      </c>
      <c r="O43" s="55" t="s">
        <v>59</v>
      </c>
      <c r="P43" s="56" t="s">
        <v>59</v>
      </c>
      <c r="Q43" s="31" t="s">
        <v>59</v>
      </c>
      <c r="R43" s="31" t="s">
        <v>59</v>
      </c>
      <c r="S43" s="39" t="s">
        <v>60</v>
      </c>
      <c r="T43" s="40" t="s">
        <v>65</v>
      </c>
      <c r="U43" s="38"/>
    </row>
    <row r="44" spans="1:21" s="100" customFormat="1" ht="12.75">
      <c r="A44" s="2"/>
      <c r="B44" s="57"/>
      <c r="C44" s="57"/>
      <c r="D44" s="58"/>
      <c r="E44" s="58"/>
      <c r="F44" s="58"/>
      <c r="G44" s="58"/>
      <c r="H44" s="58"/>
      <c r="I44" s="59"/>
      <c r="J44" s="48" t="s">
        <v>37</v>
      </c>
      <c r="K44" s="128">
        <f>SUM(K31:K43)</f>
        <v>51163859.7</v>
      </c>
      <c r="L44" s="60"/>
      <c r="M44" s="61"/>
      <c r="N44" s="62"/>
      <c r="O44" s="63"/>
      <c r="P44" s="63"/>
      <c r="Q44" s="63"/>
      <c r="R44" s="63"/>
      <c r="S44" s="50"/>
      <c r="T44" s="51"/>
      <c r="U44" s="51"/>
    </row>
    <row r="45" spans="1:21" s="100" customFormat="1" ht="12.75">
      <c r="A45" s="175" t="s">
        <v>190</v>
      </c>
      <c r="B45" s="176"/>
      <c r="C45" s="176"/>
      <c r="D45" s="176"/>
      <c r="E45" s="176"/>
      <c r="F45" s="176"/>
      <c r="G45" s="176"/>
      <c r="H45" s="176"/>
      <c r="I45" s="176"/>
      <c r="J45" s="176"/>
      <c r="K45" s="176"/>
      <c r="L45" s="176"/>
      <c r="M45" s="176"/>
      <c r="N45" s="176"/>
      <c r="O45" s="176"/>
      <c r="P45" s="176"/>
      <c r="Q45" s="176"/>
      <c r="R45" s="176"/>
      <c r="S45" s="176"/>
      <c r="T45" s="176"/>
      <c r="U45" s="176"/>
    </row>
    <row r="46" spans="1:21" s="100" customFormat="1" ht="127.5">
      <c r="A46" s="2">
        <v>25</v>
      </c>
      <c r="B46" s="22" t="s">
        <v>66</v>
      </c>
      <c r="C46" s="22" t="s">
        <v>66</v>
      </c>
      <c r="D46" s="27" t="s">
        <v>67</v>
      </c>
      <c r="E46" s="27" t="s">
        <v>68</v>
      </c>
      <c r="F46" s="46">
        <v>876</v>
      </c>
      <c r="G46" s="22" t="s">
        <v>162</v>
      </c>
      <c r="H46" s="22">
        <v>1</v>
      </c>
      <c r="I46" s="22">
        <v>88401000000</v>
      </c>
      <c r="J46" s="27" t="s">
        <v>57</v>
      </c>
      <c r="K46" s="135">
        <v>920000</v>
      </c>
      <c r="L46" s="113">
        <v>44743</v>
      </c>
      <c r="M46" s="113">
        <v>44774</v>
      </c>
      <c r="N46" s="22" t="s">
        <v>166</v>
      </c>
      <c r="O46" s="55" t="s">
        <v>59</v>
      </c>
      <c r="P46" s="56" t="s">
        <v>59</v>
      </c>
      <c r="Q46" s="31" t="s">
        <v>59</v>
      </c>
      <c r="R46" s="31" t="s">
        <v>59</v>
      </c>
      <c r="S46" s="32" t="s">
        <v>60</v>
      </c>
      <c r="T46" s="33" t="s">
        <v>69</v>
      </c>
      <c r="U46" s="31"/>
    </row>
    <row r="47" spans="1:21" s="100" customFormat="1" ht="25.5">
      <c r="A47" s="2">
        <v>26</v>
      </c>
      <c r="B47" s="22" t="s">
        <v>70</v>
      </c>
      <c r="C47" s="22" t="s">
        <v>70</v>
      </c>
      <c r="D47" s="27" t="s">
        <v>71</v>
      </c>
      <c r="E47" s="27" t="s">
        <v>72</v>
      </c>
      <c r="F47" s="46">
        <v>876</v>
      </c>
      <c r="G47" s="22" t="s">
        <v>162</v>
      </c>
      <c r="H47" s="22">
        <v>1</v>
      </c>
      <c r="I47" s="22">
        <v>88401000000</v>
      </c>
      <c r="J47" s="27" t="s">
        <v>57</v>
      </c>
      <c r="K47" s="135">
        <v>700000</v>
      </c>
      <c r="L47" s="113">
        <v>44774</v>
      </c>
      <c r="M47" s="113">
        <v>44805</v>
      </c>
      <c r="N47" s="22" t="s">
        <v>166</v>
      </c>
      <c r="O47" s="55" t="s">
        <v>59</v>
      </c>
      <c r="P47" s="56" t="s">
        <v>59</v>
      </c>
      <c r="Q47" s="31" t="s">
        <v>59</v>
      </c>
      <c r="R47" s="31" t="s">
        <v>59</v>
      </c>
      <c r="S47" s="32" t="s">
        <v>60</v>
      </c>
      <c r="T47" s="33" t="s">
        <v>160</v>
      </c>
      <c r="U47" s="38"/>
    </row>
    <row r="48" spans="1:21" s="100" customFormat="1" ht="25.5">
      <c r="A48" s="216">
        <v>27</v>
      </c>
      <c r="B48" s="192" t="s">
        <v>94</v>
      </c>
      <c r="C48" s="192" t="s">
        <v>95</v>
      </c>
      <c r="D48" s="206" t="s">
        <v>96</v>
      </c>
      <c r="E48" s="206" t="s">
        <v>97</v>
      </c>
      <c r="F48" s="208">
        <v>55</v>
      </c>
      <c r="G48" s="192" t="s">
        <v>163</v>
      </c>
      <c r="H48" s="192" t="s">
        <v>98</v>
      </c>
      <c r="I48" s="192">
        <v>88401000000</v>
      </c>
      <c r="J48" s="206" t="s">
        <v>57</v>
      </c>
      <c r="K48" s="218">
        <v>1974588.6</v>
      </c>
      <c r="L48" s="210">
        <v>44774</v>
      </c>
      <c r="M48" s="210">
        <v>45139</v>
      </c>
      <c r="N48" s="192" t="s">
        <v>169</v>
      </c>
      <c r="O48" s="192" t="s">
        <v>58</v>
      </c>
      <c r="P48" s="192" t="s">
        <v>58</v>
      </c>
      <c r="Q48" s="212" t="s">
        <v>59</v>
      </c>
      <c r="R48" s="212" t="s">
        <v>59</v>
      </c>
      <c r="S48" s="39" t="s">
        <v>60</v>
      </c>
      <c r="T48" s="40" t="s">
        <v>99</v>
      </c>
      <c r="U48" s="38"/>
    </row>
    <row r="49" spans="1:22" s="100" customFormat="1" ht="66.75" customHeight="1">
      <c r="A49" s="217"/>
      <c r="B49" s="193"/>
      <c r="C49" s="193"/>
      <c r="D49" s="207"/>
      <c r="E49" s="207"/>
      <c r="F49" s="209"/>
      <c r="G49" s="193"/>
      <c r="H49" s="193"/>
      <c r="I49" s="193"/>
      <c r="J49" s="207"/>
      <c r="K49" s="219"/>
      <c r="L49" s="211"/>
      <c r="M49" s="211"/>
      <c r="N49" s="193"/>
      <c r="O49" s="193"/>
      <c r="P49" s="193"/>
      <c r="Q49" s="213"/>
      <c r="R49" s="213"/>
      <c r="S49" s="39" t="s">
        <v>60</v>
      </c>
      <c r="T49" s="40" t="s">
        <v>100</v>
      </c>
      <c r="U49" s="38"/>
      <c r="V49" s="101"/>
    </row>
    <row r="50" spans="1:22" s="100" customFormat="1" ht="63.75">
      <c r="A50" s="6">
        <v>28</v>
      </c>
      <c r="B50" s="22" t="s">
        <v>115</v>
      </c>
      <c r="C50" s="22" t="s">
        <v>115</v>
      </c>
      <c r="D50" s="27" t="s">
        <v>116</v>
      </c>
      <c r="E50" s="27" t="s">
        <v>117</v>
      </c>
      <c r="F50" s="46">
        <v>796</v>
      </c>
      <c r="G50" s="22" t="s">
        <v>56</v>
      </c>
      <c r="H50" s="22">
        <v>112</v>
      </c>
      <c r="I50" s="22">
        <v>88401000000</v>
      </c>
      <c r="J50" s="27" t="s">
        <v>57</v>
      </c>
      <c r="K50" s="135">
        <v>882000</v>
      </c>
      <c r="L50" s="113">
        <v>44774</v>
      </c>
      <c r="M50" s="117">
        <v>45139</v>
      </c>
      <c r="N50" s="22" t="s">
        <v>166</v>
      </c>
      <c r="O50" s="22" t="s">
        <v>59</v>
      </c>
      <c r="P50" s="22" t="s">
        <v>59</v>
      </c>
      <c r="Q50" s="31" t="s">
        <v>59</v>
      </c>
      <c r="R50" s="31" t="s">
        <v>59</v>
      </c>
      <c r="S50" s="32" t="s">
        <v>60</v>
      </c>
      <c r="T50" s="33" t="s">
        <v>118</v>
      </c>
      <c r="U50" s="31"/>
      <c r="V50" s="101"/>
    </row>
    <row r="51" spans="1:22" s="100" customFormat="1" ht="63.75">
      <c r="A51" s="6">
        <v>29</v>
      </c>
      <c r="B51" s="22" t="s">
        <v>66</v>
      </c>
      <c r="C51" s="22" t="s">
        <v>66</v>
      </c>
      <c r="D51" s="27" t="s">
        <v>73</v>
      </c>
      <c r="E51" s="42" t="s">
        <v>73</v>
      </c>
      <c r="F51" s="46">
        <v>876</v>
      </c>
      <c r="G51" s="22" t="s">
        <v>162</v>
      </c>
      <c r="H51" s="22">
        <v>1</v>
      </c>
      <c r="I51" s="22">
        <v>88401000000</v>
      </c>
      <c r="J51" s="27" t="s">
        <v>57</v>
      </c>
      <c r="K51" s="135">
        <v>700000</v>
      </c>
      <c r="L51" s="113">
        <v>44805</v>
      </c>
      <c r="M51" s="117">
        <v>44986</v>
      </c>
      <c r="N51" s="22" t="s">
        <v>166</v>
      </c>
      <c r="O51" s="55" t="s">
        <v>59</v>
      </c>
      <c r="P51" s="56" t="s">
        <v>59</v>
      </c>
      <c r="Q51" s="31" t="s">
        <v>59</v>
      </c>
      <c r="R51" s="31" t="s">
        <v>59</v>
      </c>
      <c r="S51" s="39" t="s">
        <v>60</v>
      </c>
      <c r="T51" s="33" t="s">
        <v>74</v>
      </c>
      <c r="U51" s="38"/>
      <c r="V51" s="101"/>
    </row>
    <row r="52" spans="1:21" s="100" customFormat="1" ht="12.75">
      <c r="A52" s="6"/>
      <c r="B52" s="57"/>
      <c r="C52" s="57"/>
      <c r="D52" s="58"/>
      <c r="E52" s="58"/>
      <c r="F52" s="58"/>
      <c r="G52" s="58"/>
      <c r="H52" s="58"/>
      <c r="I52" s="59"/>
      <c r="J52" s="68" t="s">
        <v>37</v>
      </c>
      <c r="K52" s="128">
        <f>SUM(K46:K51)</f>
        <v>5176588.6</v>
      </c>
      <c r="L52" s="60"/>
      <c r="M52" s="61"/>
      <c r="N52" s="63"/>
      <c r="O52" s="63"/>
      <c r="P52" s="63"/>
      <c r="Q52" s="63"/>
      <c r="R52" s="63"/>
      <c r="S52" s="69"/>
      <c r="T52" s="51"/>
      <c r="U52" s="51"/>
    </row>
    <row r="53" spans="1:21" s="100" customFormat="1" ht="12.75">
      <c r="A53" s="214" t="s">
        <v>189</v>
      </c>
      <c r="B53" s="215"/>
      <c r="C53" s="215"/>
      <c r="D53" s="215"/>
      <c r="E53" s="215"/>
      <c r="F53" s="215"/>
      <c r="G53" s="215"/>
      <c r="H53" s="215"/>
      <c r="I53" s="215"/>
      <c r="J53" s="215"/>
      <c r="K53" s="215"/>
      <c r="L53" s="215"/>
      <c r="M53" s="215"/>
      <c r="N53" s="215"/>
      <c r="O53" s="215"/>
      <c r="P53" s="215"/>
      <c r="Q53" s="215"/>
      <c r="R53" s="215"/>
      <c r="S53" s="215"/>
      <c r="T53" s="215"/>
      <c r="U53" s="215"/>
    </row>
    <row r="54" spans="1:23" s="100" customFormat="1" ht="51">
      <c r="A54" s="2">
        <v>30</v>
      </c>
      <c r="B54" s="22" t="s">
        <v>62</v>
      </c>
      <c r="C54" s="22" t="s">
        <v>63</v>
      </c>
      <c r="D54" s="27" t="s">
        <v>64</v>
      </c>
      <c r="E54" s="27" t="s">
        <v>55</v>
      </c>
      <c r="F54" s="46">
        <v>876</v>
      </c>
      <c r="G54" s="22" t="s">
        <v>162</v>
      </c>
      <c r="H54" s="22">
        <v>1</v>
      </c>
      <c r="I54" s="22">
        <v>88401000000</v>
      </c>
      <c r="J54" s="27" t="s">
        <v>57</v>
      </c>
      <c r="K54" s="135">
        <v>490126</v>
      </c>
      <c r="L54" s="113">
        <v>44835</v>
      </c>
      <c r="M54" s="118">
        <v>44866</v>
      </c>
      <c r="N54" s="22" t="s">
        <v>166</v>
      </c>
      <c r="O54" s="55" t="s">
        <v>59</v>
      </c>
      <c r="P54" s="56" t="s">
        <v>59</v>
      </c>
      <c r="Q54" s="31" t="s">
        <v>59</v>
      </c>
      <c r="R54" s="31" t="s">
        <v>59</v>
      </c>
      <c r="S54" s="32" t="s">
        <v>60</v>
      </c>
      <c r="T54" s="33" t="s">
        <v>65</v>
      </c>
      <c r="U54" s="38"/>
      <c r="V54" s="101"/>
      <c r="W54" s="102"/>
    </row>
    <row r="55" spans="1:23" s="100" customFormat="1" ht="38.25">
      <c r="A55" s="2">
        <v>31</v>
      </c>
      <c r="B55" s="22" t="s">
        <v>101</v>
      </c>
      <c r="C55" s="22" t="s">
        <v>102</v>
      </c>
      <c r="D55" s="27" t="s">
        <v>103</v>
      </c>
      <c r="E55" s="27" t="s">
        <v>104</v>
      </c>
      <c r="F55" s="34">
        <v>112</v>
      </c>
      <c r="G55" s="23" t="s">
        <v>105</v>
      </c>
      <c r="H55" s="70">
        <v>35100</v>
      </c>
      <c r="I55" s="22">
        <v>88401000000</v>
      </c>
      <c r="J55" s="42" t="s">
        <v>57</v>
      </c>
      <c r="K55" s="135">
        <v>1407778.08</v>
      </c>
      <c r="L55" s="118">
        <v>44835</v>
      </c>
      <c r="M55" s="113">
        <v>45231</v>
      </c>
      <c r="N55" s="22" t="s">
        <v>169</v>
      </c>
      <c r="O55" s="22" t="s">
        <v>58</v>
      </c>
      <c r="P55" s="22" t="s">
        <v>59</v>
      </c>
      <c r="Q55" s="31" t="s">
        <v>59</v>
      </c>
      <c r="R55" s="31" t="s">
        <v>59</v>
      </c>
      <c r="S55" s="32" t="s">
        <v>60</v>
      </c>
      <c r="T55" s="33" t="s">
        <v>106</v>
      </c>
      <c r="U55" s="31"/>
      <c r="V55" s="101"/>
      <c r="W55" s="102"/>
    </row>
    <row r="56" spans="1:23" s="100" customFormat="1" ht="127.5">
      <c r="A56" s="2">
        <v>32</v>
      </c>
      <c r="B56" s="22" t="s">
        <v>66</v>
      </c>
      <c r="C56" s="22" t="s">
        <v>66</v>
      </c>
      <c r="D56" s="27" t="s">
        <v>75</v>
      </c>
      <c r="E56" s="27" t="s">
        <v>75</v>
      </c>
      <c r="F56" s="34">
        <v>876</v>
      </c>
      <c r="G56" s="23" t="s">
        <v>162</v>
      </c>
      <c r="H56" s="70">
        <v>1</v>
      </c>
      <c r="I56" s="22">
        <v>88401000000</v>
      </c>
      <c r="J56" s="42" t="s">
        <v>57</v>
      </c>
      <c r="K56" s="135">
        <v>3579555</v>
      </c>
      <c r="L56" s="118">
        <v>44866</v>
      </c>
      <c r="M56" s="117">
        <v>45017</v>
      </c>
      <c r="N56" s="22" t="s">
        <v>166</v>
      </c>
      <c r="O56" s="55" t="s">
        <v>59</v>
      </c>
      <c r="P56" s="56" t="s">
        <v>59</v>
      </c>
      <c r="Q56" s="31" t="s">
        <v>59</v>
      </c>
      <c r="R56" s="31" t="s">
        <v>59</v>
      </c>
      <c r="S56" s="32" t="s">
        <v>60</v>
      </c>
      <c r="T56" s="33" t="s">
        <v>69</v>
      </c>
      <c r="U56" s="31"/>
      <c r="V56" s="101"/>
      <c r="W56" s="102"/>
    </row>
    <row r="57" spans="1:23" s="100" customFormat="1" ht="34.5" customHeight="1">
      <c r="A57" s="5">
        <v>33</v>
      </c>
      <c r="B57" s="22" t="s">
        <v>119</v>
      </c>
      <c r="C57" s="22" t="s">
        <v>120</v>
      </c>
      <c r="D57" s="27" t="s">
        <v>121</v>
      </c>
      <c r="E57" s="27" t="s">
        <v>121</v>
      </c>
      <c r="F57" s="34">
        <v>876</v>
      </c>
      <c r="G57" s="23" t="s">
        <v>162</v>
      </c>
      <c r="H57" s="70">
        <v>1</v>
      </c>
      <c r="I57" s="22">
        <v>88401000000</v>
      </c>
      <c r="J57" s="23" t="s">
        <v>57</v>
      </c>
      <c r="K57" s="135">
        <v>1276457.76</v>
      </c>
      <c r="L57" s="118">
        <v>44896</v>
      </c>
      <c r="M57" s="113">
        <v>45261</v>
      </c>
      <c r="N57" s="22" t="s">
        <v>166</v>
      </c>
      <c r="O57" s="22" t="s">
        <v>59</v>
      </c>
      <c r="P57" s="22" t="s">
        <v>59</v>
      </c>
      <c r="Q57" s="66" t="s">
        <v>59</v>
      </c>
      <c r="R57" s="66" t="s">
        <v>59</v>
      </c>
      <c r="S57" s="119" t="s">
        <v>60</v>
      </c>
      <c r="T57" s="33" t="s">
        <v>184</v>
      </c>
      <c r="U57" s="30"/>
      <c r="V57" s="101"/>
      <c r="W57" s="102"/>
    </row>
    <row r="58" spans="1:21" s="100" customFormat="1" ht="12.75">
      <c r="A58" s="71"/>
      <c r="B58" s="72"/>
      <c r="C58" s="72"/>
      <c r="D58" s="73"/>
      <c r="E58" s="73"/>
      <c r="F58" s="74"/>
      <c r="G58" s="74"/>
      <c r="H58" s="73"/>
      <c r="I58" s="75"/>
      <c r="J58" s="76" t="s">
        <v>37</v>
      </c>
      <c r="K58" s="137">
        <f>SUM(K54:K57)</f>
        <v>6753916.84</v>
      </c>
      <c r="L58" s="74"/>
      <c r="M58" s="77"/>
      <c r="N58" s="74"/>
      <c r="O58" s="74"/>
      <c r="P58" s="74"/>
      <c r="Q58" s="74"/>
      <c r="R58" s="74"/>
      <c r="S58" s="78"/>
      <c r="T58" s="79"/>
      <c r="U58" s="80"/>
    </row>
    <row r="59" spans="1:21" ht="12.75">
      <c r="A59" s="189" t="s">
        <v>172</v>
      </c>
      <c r="B59" s="189"/>
      <c r="C59" s="189"/>
      <c r="D59" s="189"/>
      <c r="E59" s="189"/>
      <c r="F59" s="189"/>
      <c r="G59" s="189"/>
      <c r="H59" s="189"/>
      <c r="I59" s="189"/>
      <c r="J59" s="189"/>
      <c r="K59" s="128">
        <f>K29+K44+K52+K58</f>
        <v>84573549.95</v>
      </c>
      <c r="L59" s="190"/>
      <c r="M59" s="191"/>
      <c r="N59" s="191"/>
      <c r="O59" s="191"/>
      <c r="P59" s="81"/>
      <c r="Q59" s="81"/>
      <c r="R59" s="81"/>
      <c r="S59" s="78"/>
      <c r="T59" s="79"/>
      <c r="U59" s="80"/>
    </row>
    <row r="60" spans="1:21" ht="11.25" customHeight="1">
      <c r="A60" s="203">
        <v>2023</v>
      </c>
      <c r="B60" s="204"/>
      <c r="C60" s="204"/>
      <c r="D60" s="204"/>
      <c r="E60" s="204"/>
      <c r="F60" s="204"/>
      <c r="G60" s="204"/>
      <c r="H60" s="204"/>
      <c r="I60" s="204"/>
      <c r="J60" s="204"/>
      <c r="K60" s="204"/>
      <c r="L60" s="204"/>
      <c r="M60" s="204"/>
      <c r="N60" s="204"/>
      <c r="O60" s="204"/>
      <c r="P60" s="204"/>
      <c r="Q60" s="204"/>
      <c r="R60" s="204"/>
      <c r="S60" s="204"/>
      <c r="T60" s="204"/>
      <c r="U60" s="205"/>
    </row>
    <row r="61" spans="1:21" ht="89.25">
      <c r="A61" s="5">
        <v>34</v>
      </c>
      <c r="B61" s="120" t="s">
        <v>94</v>
      </c>
      <c r="C61" s="64" t="s">
        <v>95</v>
      </c>
      <c r="D61" s="65" t="s">
        <v>96</v>
      </c>
      <c r="E61" s="65" t="s">
        <v>97</v>
      </c>
      <c r="F61" s="121">
        <v>876</v>
      </c>
      <c r="G61" s="64" t="s">
        <v>162</v>
      </c>
      <c r="H61" s="64">
        <v>1</v>
      </c>
      <c r="I61" s="122">
        <v>88401000000</v>
      </c>
      <c r="J61" s="65" t="s">
        <v>57</v>
      </c>
      <c r="K61" s="127">
        <v>0</v>
      </c>
      <c r="L61" s="123">
        <v>45139</v>
      </c>
      <c r="M61" s="123">
        <v>45505</v>
      </c>
      <c r="N61" s="64" t="s">
        <v>169</v>
      </c>
      <c r="O61" s="64" t="s">
        <v>58</v>
      </c>
      <c r="P61" s="82"/>
      <c r="Q61" s="82"/>
      <c r="R61" s="82"/>
      <c r="S61" s="39" t="s">
        <v>60</v>
      </c>
      <c r="T61" s="40" t="s">
        <v>161</v>
      </c>
      <c r="U61" s="38"/>
    </row>
    <row r="62" spans="1:21" ht="12.75">
      <c r="A62" s="68"/>
      <c r="B62" s="68"/>
      <c r="C62" s="68"/>
      <c r="D62" s="68"/>
      <c r="E62" s="68"/>
      <c r="F62" s="68"/>
      <c r="G62" s="68"/>
      <c r="H62" s="68"/>
      <c r="I62" s="181" t="s">
        <v>173</v>
      </c>
      <c r="J62" s="182"/>
      <c r="K62" s="128">
        <f>K61</f>
        <v>0</v>
      </c>
      <c r="L62" s="82"/>
      <c r="M62" s="82"/>
      <c r="N62" s="82"/>
      <c r="O62" s="82"/>
      <c r="P62" s="82"/>
      <c r="Q62" s="82"/>
      <c r="R62" s="82"/>
      <c r="S62" s="69"/>
      <c r="T62" s="125"/>
      <c r="U62" s="51"/>
    </row>
    <row r="63" spans="1:21" ht="12.75">
      <c r="A63" s="175">
        <v>2024</v>
      </c>
      <c r="B63" s="176"/>
      <c r="C63" s="176"/>
      <c r="D63" s="176"/>
      <c r="E63" s="176"/>
      <c r="F63" s="176"/>
      <c r="G63" s="176"/>
      <c r="H63" s="176"/>
      <c r="I63" s="176"/>
      <c r="J63" s="176"/>
      <c r="K63" s="176"/>
      <c r="L63" s="176"/>
      <c r="M63" s="176"/>
      <c r="N63" s="176"/>
      <c r="O63" s="176"/>
      <c r="P63" s="176"/>
      <c r="Q63" s="176"/>
      <c r="R63" s="176"/>
      <c r="S63" s="176"/>
      <c r="T63" s="176"/>
      <c r="U63" s="177"/>
    </row>
    <row r="64" spans="1:21" ht="89.25">
      <c r="A64" s="5">
        <v>35</v>
      </c>
      <c r="B64" s="120" t="s">
        <v>94</v>
      </c>
      <c r="C64" s="64" t="s">
        <v>95</v>
      </c>
      <c r="D64" s="65" t="s">
        <v>96</v>
      </c>
      <c r="E64" s="65" t="s">
        <v>97</v>
      </c>
      <c r="F64" s="121">
        <v>876</v>
      </c>
      <c r="G64" s="64" t="s">
        <v>162</v>
      </c>
      <c r="H64" s="64">
        <v>1</v>
      </c>
      <c r="I64" s="64">
        <v>88401000000</v>
      </c>
      <c r="J64" s="65" t="s">
        <v>57</v>
      </c>
      <c r="K64" s="127">
        <v>0</v>
      </c>
      <c r="L64" s="123">
        <v>45505</v>
      </c>
      <c r="M64" s="123">
        <v>45870</v>
      </c>
      <c r="N64" s="64" t="s">
        <v>169</v>
      </c>
      <c r="O64" s="64" t="s">
        <v>58</v>
      </c>
      <c r="P64" s="82"/>
      <c r="Q64" s="82"/>
      <c r="R64" s="82"/>
      <c r="S64" s="39" t="s">
        <v>60</v>
      </c>
      <c r="T64" s="40" t="s">
        <v>161</v>
      </c>
      <c r="U64" s="38"/>
    </row>
    <row r="65" spans="1:21" ht="12.75">
      <c r="A65" s="2"/>
      <c r="B65" s="34"/>
      <c r="C65" s="22"/>
      <c r="D65" s="27"/>
      <c r="E65" s="27"/>
      <c r="F65" s="46"/>
      <c r="G65" s="22"/>
      <c r="H65" s="22"/>
      <c r="I65" s="181" t="s">
        <v>164</v>
      </c>
      <c r="J65" s="182"/>
      <c r="K65" s="129">
        <v>0</v>
      </c>
      <c r="L65" s="22"/>
      <c r="M65" s="22"/>
      <c r="N65" s="22"/>
      <c r="O65" s="22"/>
      <c r="P65" s="82"/>
      <c r="Q65" s="82"/>
      <c r="R65" s="82"/>
      <c r="S65" s="69"/>
      <c r="T65" s="51"/>
      <c r="U65" s="51"/>
    </row>
    <row r="66" spans="1:21" ht="12.75" customHeight="1">
      <c r="A66" s="2"/>
      <c r="B66" s="83"/>
      <c r="C66" s="84"/>
      <c r="D66" s="27"/>
      <c r="E66" s="85"/>
      <c r="F66" s="46"/>
      <c r="G66" s="22"/>
      <c r="H66" s="181" t="s">
        <v>165</v>
      </c>
      <c r="I66" s="183"/>
      <c r="J66" s="182"/>
      <c r="K66" s="129">
        <f>K59+K62+K65</f>
        <v>84573549.95</v>
      </c>
      <c r="L66" s="22"/>
      <c r="M66" s="22"/>
      <c r="N66" s="22"/>
      <c r="O66" s="22"/>
      <c r="P66" s="82"/>
      <c r="Q66" s="82"/>
      <c r="R66" s="86"/>
      <c r="S66" s="69"/>
      <c r="T66" s="51"/>
      <c r="U66" s="51"/>
    </row>
    <row r="67" spans="1:21" ht="12.75">
      <c r="A67" s="105"/>
      <c r="B67" s="105"/>
      <c r="C67" s="105"/>
      <c r="D67" s="106"/>
      <c r="E67" s="104"/>
      <c r="F67" s="106"/>
      <c r="G67" s="106"/>
      <c r="H67" s="106"/>
      <c r="I67" s="106"/>
      <c r="J67" s="106"/>
      <c r="K67" s="107"/>
      <c r="L67" s="106"/>
      <c r="M67" s="106"/>
      <c r="N67" s="106"/>
      <c r="O67" s="108"/>
      <c r="P67" s="109"/>
      <c r="Q67" s="109"/>
      <c r="R67" s="109"/>
      <c r="S67" s="103"/>
      <c r="T67" s="103"/>
      <c r="U67" s="103"/>
    </row>
    <row r="68" spans="1:21" ht="12.75">
      <c r="A68" s="185" t="s">
        <v>29</v>
      </c>
      <c r="B68" s="185"/>
      <c r="C68" s="185"/>
      <c r="D68" s="185"/>
      <c r="E68" s="185"/>
      <c r="F68" s="185"/>
      <c r="G68" s="185"/>
      <c r="H68" s="185"/>
      <c r="I68" s="185"/>
      <c r="J68" s="185"/>
      <c r="K68" s="185"/>
      <c r="L68" s="185"/>
      <c r="M68" s="185"/>
      <c r="N68" s="124">
        <v>0</v>
      </c>
      <c r="O68" s="108" t="s">
        <v>25</v>
      </c>
      <c r="P68" s="109"/>
      <c r="Q68" s="109"/>
      <c r="R68" s="109"/>
      <c r="S68" s="103"/>
      <c r="T68" s="103"/>
      <c r="U68" s="103"/>
    </row>
    <row r="69" spans="1:21" ht="12.75">
      <c r="A69" s="110"/>
      <c r="B69" s="111"/>
      <c r="C69" s="111"/>
      <c r="D69" s="111"/>
      <c r="E69" s="111"/>
      <c r="F69" s="111"/>
      <c r="G69" s="111"/>
      <c r="H69" s="111"/>
      <c r="I69" s="111"/>
      <c r="J69" s="111"/>
      <c r="K69" s="111"/>
      <c r="L69" s="111"/>
      <c r="M69" s="111"/>
      <c r="N69" s="124"/>
      <c r="O69" s="108"/>
      <c r="P69" s="109"/>
      <c r="Q69" s="109"/>
      <c r="R69" s="109"/>
      <c r="S69" s="103"/>
      <c r="T69" s="103"/>
      <c r="U69" s="103"/>
    </row>
    <row r="70" spans="1:21" ht="12.75">
      <c r="A70" s="184" t="s">
        <v>30</v>
      </c>
      <c r="B70" s="185"/>
      <c r="C70" s="185"/>
      <c r="D70" s="185"/>
      <c r="E70" s="185"/>
      <c r="F70" s="185"/>
      <c r="G70" s="185"/>
      <c r="H70" s="185"/>
      <c r="I70" s="185"/>
      <c r="J70" s="185"/>
      <c r="K70" s="185"/>
      <c r="L70" s="185"/>
      <c r="M70" s="185"/>
      <c r="N70" s="124">
        <v>0</v>
      </c>
      <c r="O70" s="108" t="s">
        <v>25</v>
      </c>
      <c r="P70" s="109"/>
      <c r="Q70" s="109"/>
      <c r="R70" s="109"/>
      <c r="S70" s="103"/>
      <c r="T70" s="103"/>
      <c r="U70" s="103"/>
    </row>
    <row r="71" spans="1:21" ht="12.75">
      <c r="A71" s="110"/>
      <c r="B71" s="111"/>
      <c r="C71" s="111"/>
      <c r="D71" s="111"/>
      <c r="E71" s="111"/>
      <c r="F71" s="111"/>
      <c r="G71" s="111"/>
      <c r="H71" s="111"/>
      <c r="I71" s="111"/>
      <c r="J71" s="111"/>
      <c r="K71" s="111"/>
      <c r="L71" s="111"/>
      <c r="M71" s="111"/>
      <c r="N71" s="124"/>
      <c r="O71" s="108"/>
      <c r="P71" s="109"/>
      <c r="Q71" s="109"/>
      <c r="R71" s="109"/>
      <c r="S71" s="103"/>
      <c r="T71" s="103"/>
      <c r="U71" s="103"/>
    </row>
    <row r="72" spans="1:21" ht="12.75">
      <c r="A72" s="184" t="s">
        <v>31</v>
      </c>
      <c r="B72" s="185"/>
      <c r="C72" s="185"/>
      <c r="D72" s="185"/>
      <c r="E72" s="185"/>
      <c r="F72" s="185"/>
      <c r="G72" s="185"/>
      <c r="H72" s="185"/>
      <c r="I72" s="185"/>
      <c r="J72" s="185"/>
      <c r="K72" s="185"/>
      <c r="L72" s="185"/>
      <c r="M72" s="185"/>
      <c r="N72" s="124">
        <v>0</v>
      </c>
      <c r="O72" s="108" t="s">
        <v>25</v>
      </c>
      <c r="P72" s="109"/>
      <c r="Q72" s="109"/>
      <c r="R72" s="109"/>
      <c r="S72" s="103"/>
      <c r="T72" s="103"/>
      <c r="U72" s="103"/>
    </row>
    <row r="73" spans="1:21" ht="12.75">
      <c r="A73" s="110"/>
      <c r="B73" s="111"/>
      <c r="C73" s="111"/>
      <c r="D73" s="111"/>
      <c r="E73" s="111"/>
      <c r="F73" s="111"/>
      <c r="G73" s="111"/>
      <c r="H73" s="111"/>
      <c r="I73" s="111"/>
      <c r="J73" s="111"/>
      <c r="K73" s="111"/>
      <c r="L73" s="111"/>
      <c r="M73" s="111"/>
      <c r="N73" s="124"/>
      <c r="O73" s="108"/>
      <c r="P73" s="109"/>
      <c r="Q73" s="109"/>
      <c r="R73" s="109"/>
      <c r="S73" s="103"/>
      <c r="T73" s="103"/>
      <c r="U73" s="103"/>
    </row>
    <row r="74" spans="1:21" ht="12.75">
      <c r="A74" s="184" t="s">
        <v>32</v>
      </c>
      <c r="B74" s="185"/>
      <c r="C74" s="185"/>
      <c r="D74" s="185"/>
      <c r="E74" s="185"/>
      <c r="F74" s="185"/>
      <c r="G74" s="185"/>
      <c r="H74" s="185"/>
      <c r="I74" s="185"/>
      <c r="J74" s="185"/>
      <c r="K74" s="185"/>
      <c r="L74" s="185"/>
      <c r="M74" s="185"/>
      <c r="N74" s="124">
        <v>0</v>
      </c>
      <c r="O74" s="108" t="s">
        <v>25</v>
      </c>
      <c r="P74" s="109"/>
      <c r="Q74" s="109"/>
      <c r="R74" s="109"/>
      <c r="S74" s="103"/>
      <c r="T74" s="103"/>
      <c r="U74" s="103"/>
    </row>
    <row r="75" spans="1:21" ht="12.75">
      <c r="A75" s="110"/>
      <c r="B75" s="111"/>
      <c r="C75" s="111"/>
      <c r="D75" s="111"/>
      <c r="E75" s="111"/>
      <c r="F75" s="111"/>
      <c r="G75" s="111"/>
      <c r="H75" s="111"/>
      <c r="I75" s="111"/>
      <c r="J75" s="111"/>
      <c r="K75" s="111"/>
      <c r="L75" s="111"/>
      <c r="M75" s="111"/>
      <c r="N75" s="124"/>
      <c r="O75" s="108"/>
      <c r="P75" s="109"/>
      <c r="Q75" s="109"/>
      <c r="R75" s="109"/>
      <c r="S75" s="103"/>
      <c r="T75" s="103"/>
      <c r="U75" s="103"/>
    </row>
    <row r="76" spans="1:21" ht="12.75">
      <c r="A76" s="184" t="s">
        <v>33</v>
      </c>
      <c r="B76" s="185"/>
      <c r="C76" s="185"/>
      <c r="D76" s="185"/>
      <c r="E76" s="185"/>
      <c r="F76" s="185"/>
      <c r="G76" s="185"/>
      <c r="H76" s="185"/>
      <c r="I76" s="185"/>
      <c r="J76" s="185"/>
      <c r="K76" s="185"/>
      <c r="L76" s="185"/>
      <c r="M76" s="185"/>
      <c r="N76" s="124"/>
      <c r="O76" s="108" t="s">
        <v>25</v>
      </c>
      <c r="P76" s="109"/>
      <c r="Q76" s="109"/>
      <c r="R76" s="109"/>
      <c r="S76" s="103"/>
      <c r="T76" s="103"/>
      <c r="U76" s="103"/>
    </row>
    <row r="77" spans="1:21" ht="12.75">
      <c r="A77" s="110"/>
      <c r="B77" s="111"/>
      <c r="C77" s="111"/>
      <c r="D77" s="111"/>
      <c r="E77" s="111"/>
      <c r="F77" s="111"/>
      <c r="G77" s="111"/>
      <c r="H77" s="111"/>
      <c r="I77" s="111"/>
      <c r="J77" s="111"/>
      <c r="K77" s="111"/>
      <c r="L77" s="111"/>
      <c r="M77" s="111"/>
      <c r="N77" s="124"/>
      <c r="O77" s="108"/>
      <c r="P77" s="109"/>
      <c r="Q77" s="109"/>
      <c r="R77" s="109"/>
      <c r="S77" s="103"/>
      <c r="T77" s="103"/>
      <c r="U77" s="103"/>
    </row>
    <row r="78" spans="1:21" ht="12.75">
      <c r="A78" s="184" t="s">
        <v>34</v>
      </c>
      <c r="B78" s="185"/>
      <c r="C78" s="185"/>
      <c r="D78" s="185"/>
      <c r="E78" s="185"/>
      <c r="F78" s="185"/>
      <c r="G78" s="185"/>
      <c r="H78" s="185"/>
      <c r="I78" s="185"/>
      <c r="J78" s="185"/>
      <c r="K78" s="185"/>
      <c r="L78" s="185"/>
      <c r="M78" s="185"/>
      <c r="N78" s="124">
        <f>K59+4245411.81</f>
        <v>88818961.76</v>
      </c>
      <c r="O78" s="108" t="s">
        <v>25</v>
      </c>
      <c r="P78" s="109"/>
      <c r="Q78" s="109"/>
      <c r="R78" s="109"/>
      <c r="S78" s="103"/>
      <c r="T78" s="103"/>
      <c r="U78" s="103"/>
    </row>
    <row r="79" spans="1:21" ht="12.75">
      <c r="A79" s="110"/>
      <c r="B79" s="111"/>
      <c r="C79" s="111"/>
      <c r="D79" s="111"/>
      <c r="E79" s="111"/>
      <c r="F79" s="111"/>
      <c r="G79" s="111"/>
      <c r="H79" s="111"/>
      <c r="I79" s="111"/>
      <c r="J79" s="111"/>
      <c r="K79" s="111"/>
      <c r="L79" s="111"/>
      <c r="M79" s="111"/>
      <c r="N79" s="124"/>
      <c r="O79" s="108"/>
      <c r="P79" s="109"/>
      <c r="Q79" s="109"/>
      <c r="R79" s="109"/>
      <c r="S79" s="103"/>
      <c r="T79" s="103"/>
      <c r="U79" s="103"/>
    </row>
    <row r="80" spans="1:21" ht="12.75">
      <c r="A80" s="184" t="s">
        <v>35</v>
      </c>
      <c r="B80" s="185"/>
      <c r="C80" s="185"/>
      <c r="D80" s="185"/>
      <c r="E80" s="185"/>
      <c r="F80" s="185"/>
      <c r="G80" s="185"/>
      <c r="H80" s="185"/>
      <c r="I80" s="185"/>
      <c r="J80" s="185"/>
      <c r="K80" s="185"/>
      <c r="L80" s="185"/>
      <c r="M80" s="185"/>
      <c r="N80" s="124">
        <f>K18+K34+K37+K46+K50+K51+K55+K56+K57+K42</f>
        <v>13320268.84</v>
      </c>
      <c r="O80" s="108" t="s">
        <v>25</v>
      </c>
      <c r="P80" s="109"/>
      <c r="Q80" s="109"/>
      <c r="R80" s="109"/>
      <c r="S80" s="103"/>
      <c r="T80" s="103"/>
      <c r="U80" s="103"/>
    </row>
    <row r="81" spans="1:21" ht="12.75">
      <c r="A81" s="110"/>
      <c r="B81" s="111"/>
      <c r="C81" s="111"/>
      <c r="D81" s="111"/>
      <c r="E81" s="111"/>
      <c r="F81" s="111"/>
      <c r="G81" s="111"/>
      <c r="H81" s="111"/>
      <c r="I81" s="111"/>
      <c r="J81" s="111"/>
      <c r="K81" s="111"/>
      <c r="L81" s="111"/>
      <c r="M81" s="111"/>
      <c r="N81" s="124"/>
      <c r="O81" s="108"/>
      <c r="P81" s="109"/>
      <c r="Q81" s="109"/>
      <c r="R81" s="109"/>
      <c r="S81" s="103"/>
      <c r="T81" s="103"/>
      <c r="U81" s="103"/>
    </row>
    <row r="82" spans="1:21" ht="12.75">
      <c r="A82" s="184" t="s">
        <v>36</v>
      </c>
      <c r="B82" s="185"/>
      <c r="C82" s="185"/>
      <c r="D82" s="185"/>
      <c r="E82" s="185"/>
      <c r="F82" s="185"/>
      <c r="G82" s="185"/>
      <c r="H82" s="185"/>
      <c r="I82" s="185"/>
      <c r="J82" s="185"/>
      <c r="K82" s="185"/>
      <c r="L82" s="185"/>
      <c r="M82" s="185"/>
      <c r="N82" s="124">
        <f>K88+K89+K90+K91+K92+K93+K94+K95+K96+K97+K98+K99+K100+K101+K102</f>
        <v>37364715.75</v>
      </c>
      <c r="O82" s="108" t="s">
        <v>25</v>
      </c>
      <c r="P82" s="109"/>
      <c r="Q82" s="109"/>
      <c r="R82" s="109"/>
      <c r="S82" s="103"/>
      <c r="T82" s="103"/>
      <c r="U82" s="103"/>
    </row>
    <row r="83" spans="1:21" ht="24" customHeight="1">
      <c r="A83" s="110"/>
      <c r="B83" s="111"/>
      <c r="C83" s="111"/>
      <c r="D83" s="111"/>
      <c r="E83" s="111"/>
      <c r="F83" s="111"/>
      <c r="G83" s="111"/>
      <c r="H83" s="111"/>
      <c r="I83" s="111"/>
      <c r="J83" s="111"/>
      <c r="K83" s="111"/>
      <c r="L83" s="111"/>
      <c r="M83" s="111"/>
      <c r="N83" s="124">
        <f>N82/(N78-N80)*100</f>
        <v>49.49054653117298</v>
      </c>
      <c r="O83" s="108" t="s">
        <v>26</v>
      </c>
      <c r="P83" s="109"/>
      <c r="Q83" s="109"/>
      <c r="R83" s="109"/>
      <c r="S83" s="103"/>
      <c r="T83" s="103"/>
      <c r="U83" s="103"/>
    </row>
    <row r="84" spans="1:21" ht="12.75">
      <c r="A84" s="186" t="s">
        <v>0</v>
      </c>
      <c r="B84" s="186" t="s">
        <v>23</v>
      </c>
      <c r="C84" s="186" t="s">
        <v>24</v>
      </c>
      <c r="D84" s="187" t="s">
        <v>17</v>
      </c>
      <c r="E84" s="187"/>
      <c r="F84" s="187"/>
      <c r="G84" s="187"/>
      <c r="H84" s="187"/>
      <c r="I84" s="187"/>
      <c r="J84" s="187"/>
      <c r="K84" s="187"/>
      <c r="L84" s="187"/>
      <c r="M84" s="187"/>
      <c r="N84" s="187" t="s">
        <v>8</v>
      </c>
      <c r="O84" s="187" t="s">
        <v>18</v>
      </c>
      <c r="P84" s="198" t="s">
        <v>42</v>
      </c>
      <c r="Q84" s="198" t="s">
        <v>40</v>
      </c>
      <c r="R84" s="198" t="s">
        <v>41</v>
      </c>
      <c r="S84" s="188" t="s">
        <v>45</v>
      </c>
      <c r="T84" s="188" t="s">
        <v>39</v>
      </c>
      <c r="U84" s="188" t="s">
        <v>38</v>
      </c>
    </row>
    <row r="85" spans="1:21" ht="104.25" customHeight="1">
      <c r="A85" s="186"/>
      <c r="B85" s="186"/>
      <c r="C85" s="186"/>
      <c r="D85" s="187" t="s">
        <v>1</v>
      </c>
      <c r="E85" s="187" t="s">
        <v>19</v>
      </c>
      <c r="F85" s="187" t="s">
        <v>4</v>
      </c>
      <c r="G85" s="187"/>
      <c r="H85" s="187" t="s">
        <v>5</v>
      </c>
      <c r="I85" s="187" t="s">
        <v>20</v>
      </c>
      <c r="J85" s="187"/>
      <c r="K85" s="187" t="s">
        <v>28</v>
      </c>
      <c r="L85" s="187" t="s">
        <v>7</v>
      </c>
      <c r="M85" s="187"/>
      <c r="N85" s="187"/>
      <c r="O85" s="187"/>
      <c r="P85" s="199"/>
      <c r="Q85" s="199"/>
      <c r="R85" s="199"/>
      <c r="S85" s="188"/>
      <c r="T85" s="188"/>
      <c r="U85" s="188"/>
    </row>
    <row r="86" spans="1:21" ht="76.5">
      <c r="A86" s="186"/>
      <c r="B86" s="186"/>
      <c r="C86" s="186"/>
      <c r="D86" s="187"/>
      <c r="E86" s="187"/>
      <c r="F86" s="23" t="s">
        <v>2</v>
      </c>
      <c r="G86" s="23" t="s">
        <v>3</v>
      </c>
      <c r="H86" s="187"/>
      <c r="I86" s="23" t="s">
        <v>6</v>
      </c>
      <c r="J86" s="23" t="s">
        <v>3</v>
      </c>
      <c r="K86" s="187"/>
      <c r="L86" s="23" t="s">
        <v>21</v>
      </c>
      <c r="M86" s="23" t="s">
        <v>22</v>
      </c>
      <c r="N86" s="187"/>
      <c r="O86" s="23" t="s">
        <v>9</v>
      </c>
      <c r="P86" s="24" t="s">
        <v>9</v>
      </c>
      <c r="Q86" s="24" t="s">
        <v>9</v>
      </c>
      <c r="R86" s="24" t="s">
        <v>9</v>
      </c>
      <c r="S86" s="188"/>
      <c r="T86" s="188"/>
      <c r="U86" s="188"/>
    </row>
    <row r="87" spans="1:21" ht="12.75">
      <c r="A87" s="2">
        <v>1</v>
      </c>
      <c r="B87" s="2">
        <v>2</v>
      </c>
      <c r="C87" s="2">
        <v>3</v>
      </c>
      <c r="D87" s="23">
        <v>4</v>
      </c>
      <c r="E87" s="23">
        <v>5</v>
      </c>
      <c r="F87" s="23">
        <v>6</v>
      </c>
      <c r="G87" s="23">
        <v>7</v>
      </c>
      <c r="H87" s="23">
        <v>8</v>
      </c>
      <c r="I87" s="23">
        <v>9</v>
      </c>
      <c r="J87" s="23">
        <v>10</v>
      </c>
      <c r="K87" s="23">
        <v>11</v>
      </c>
      <c r="L87" s="23">
        <v>12</v>
      </c>
      <c r="M87" s="23">
        <v>13</v>
      </c>
      <c r="N87" s="23">
        <v>14</v>
      </c>
      <c r="O87" s="23">
        <v>15</v>
      </c>
      <c r="P87" s="24">
        <v>16</v>
      </c>
      <c r="Q87" s="24">
        <v>17</v>
      </c>
      <c r="R87" s="24">
        <v>18</v>
      </c>
      <c r="S87" s="23">
        <v>19</v>
      </c>
      <c r="T87" s="23">
        <v>20</v>
      </c>
      <c r="U87" s="23">
        <v>21</v>
      </c>
    </row>
    <row r="88" spans="1:21" ht="81.75" customHeight="1">
      <c r="A88" s="21">
        <v>2</v>
      </c>
      <c r="B88" s="22" t="s">
        <v>136</v>
      </c>
      <c r="C88" s="22" t="s">
        <v>137</v>
      </c>
      <c r="D88" s="27" t="s">
        <v>138</v>
      </c>
      <c r="E88" s="27" t="s">
        <v>139</v>
      </c>
      <c r="F88" s="34">
        <v>876</v>
      </c>
      <c r="G88" s="23" t="s">
        <v>162</v>
      </c>
      <c r="H88" s="35">
        <v>1</v>
      </c>
      <c r="I88" s="22">
        <v>88401000000</v>
      </c>
      <c r="J88" s="27" t="s">
        <v>57</v>
      </c>
      <c r="K88" s="130">
        <v>2579840</v>
      </c>
      <c r="L88" s="113">
        <v>44562</v>
      </c>
      <c r="M88" s="113">
        <v>44896</v>
      </c>
      <c r="N88" s="22" t="s">
        <v>166</v>
      </c>
      <c r="O88" s="22" t="s">
        <v>58</v>
      </c>
      <c r="P88" s="84" t="s">
        <v>58</v>
      </c>
      <c r="Q88" s="31" t="s">
        <v>59</v>
      </c>
      <c r="R88" s="31" t="s">
        <v>59</v>
      </c>
      <c r="S88" s="32" t="s">
        <v>60</v>
      </c>
      <c r="T88" s="33" t="s">
        <v>140</v>
      </c>
      <c r="U88" s="158"/>
    </row>
    <row r="89" spans="1:21" ht="37.5" customHeight="1">
      <c r="A89" s="112">
        <v>3</v>
      </c>
      <c r="B89" s="22" t="s">
        <v>127</v>
      </c>
      <c r="C89" s="36" t="s">
        <v>128</v>
      </c>
      <c r="D89" s="37" t="s">
        <v>141</v>
      </c>
      <c r="E89" s="27" t="s">
        <v>141</v>
      </c>
      <c r="F89" s="34">
        <v>876</v>
      </c>
      <c r="G89" s="23" t="s">
        <v>162</v>
      </c>
      <c r="H89" s="35">
        <v>1</v>
      </c>
      <c r="I89" s="22">
        <v>88401000000</v>
      </c>
      <c r="J89" s="27" t="s">
        <v>57</v>
      </c>
      <c r="K89" s="136">
        <v>539963.82</v>
      </c>
      <c r="L89" s="113">
        <v>44593</v>
      </c>
      <c r="M89" s="113">
        <v>44896</v>
      </c>
      <c r="N89" s="22" t="s">
        <v>168</v>
      </c>
      <c r="O89" s="22" t="s">
        <v>58</v>
      </c>
      <c r="P89" s="84" t="s">
        <v>58</v>
      </c>
      <c r="Q89" s="31" t="s">
        <v>59</v>
      </c>
      <c r="R89" s="31" t="s">
        <v>59</v>
      </c>
      <c r="S89" s="39" t="s">
        <v>60</v>
      </c>
      <c r="T89" s="40" t="s">
        <v>142</v>
      </c>
      <c r="U89" s="44"/>
    </row>
    <row r="90" spans="1:21" ht="45.75" customHeight="1">
      <c r="A90" s="112">
        <v>5</v>
      </c>
      <c r="B90" s="22" t="s">
        <v>107</v>
      </c>
      <c r="C90" s="22" t="s">
        <v>108</v>
      </c>
      <c r="D90" s="27" t="s">
        <v>109</v>
      </c>
      <c r="E90" s="42" t="s">
        <v>110</v>
      </c>
      <c r="F90" s="34">
        <v>796</v>
      </c>
      <c r="G90" s="23" t="s">
        <v>162</v>
      </c>
      <c r="H90" s="43">
        <v>1</v>
      </c>
      <c r="I90" s="22">
        <v>88401000000</v>
      </c>
      <c r="J90" s="42" t="s">
        <v>57</v>
      </c>
      <c r="K90" s="162">
        <v>2039220.99</v>
      </c>
      <c r="L90" s="113">
        <v>44593</v>
      </c>
      <c r="M90" s="113">
        <v>45047</v>
      </c>
      <c r="N90" s="22" t="s">
        <v>170</v>
      </c>
      <c r="O90" s="22" t="s">
        <v>58</v>
      </c>
      <c r="P90" s="22" t="s">
        <v>58</v>
      </c>
      <c r="Q90" s="31" t="s">
        <v>59</v>
      </c>
      <c r="R90" s="31" t="s">
        <v>59</v>
      </c>
      <c r="S90" s="39" t="s">
        <v>60</v>
      </c>
      <c r="T90" s="40" t="s">
        <v>111</v>
      </c>
      <c r="U90" s="44"/>
    </row>
    <row r="91" spans="1:21" ht="89.25" customHeight="1">
      <c r="A91" s="112">
        <v>6</v>
      </c>
      <c r="B91" s="22" t="s">
        <v>107</v>
      </c>
      <c r="C91" s="22" t="s">
        <v>108</v>
      </c>
      <c r="D91" s="27" t="s">
        <v>112</v>
      </c>
      <c r="E91" s="27" t="s">
        <v>113</v>
      </c>
      <c r="F91" s="34">
        <v>796</v>
      </c>
      <c r="G91" s="23" t="s">
        <v>162</v>
      </c>
      <c r="H91" s="35">
        <v>1</v>
      </c>
      <c r="I91" s="22">
        <v>88401000000</v>
      </c>
      <c r="J91" s="27" t="s">
        <v>57</v>
      </c>
      <c r="K91" s="135">
        <v>482428</v>
      </c>
      <c r="L91" s="113">
        <v>44652</v>
      </c>
      <c r="M91" s="113">
        <v>45017</v>
      </c>
      <c r="N91" s="22" t="s">
        <v>169</v>
      </c>
      <c r="O91" s="22" t="s">
        <v>58</v>
      </c>
      <c r="P91" s="22" t="s">
        <v>58</v>
      </c>
      <c r="Q91" s="31" t="s">
        <v>59</v>
      </c>
      <c r="R91" s="31" t="s">
        <v>59</v>
      </c>
      <c r="S91" s="39" t="s">
        <v>60</v>
      </c>
      <c r="T91" s="40" t="s">
        <v>114</v>
      </c>
      <c r="U91" s="44"/>
    </row>
    <row r="92" spans="1:21" ht="60.75" customHeight="1">
      <c r="A92" s="160">
        <v>9</v>
      </c>
      <c r="B92" s="41" t="s">
        <v>53</v>
      </c>
      <c r="C92" s="41" t="s">
        <v>180</v>
      </c>
      <c r="D92" s="27" t="s">
        <v>181</v>
      </c>
      <c r="E92" s="27" t="s">
        <v>182</v>
      </c>
      <c r="F92" s="34">
        <v>876</v>
      </c>
      <c r="G92" s="164" t="s">
        <v>162</v>
      </c>
      <c r="H92" s="22">
        <v>1</v>
      </c>
      <c r="I92" s="22">
        <v>88401000000</v>
      </c>
      <c r="J92" s="27" t="s">
        <v>57</v>
      </c>
      <c r="K92" s="162">
        <v>1425000</v>
      </c>
      <c r="L92" s="113">
        <v>44593</v>
      </c>
      <c r="M92" s="113">
        <v>44896</v>
      </c>
      <c r="N92" s="22" t="s">
        <v>170</v>
      </c>
      <c r="O92" s="22" t="s">
        <v>58</v>
      </c>
      <c r="P92" s="22" t="s">
        <v>58</v>
      </c>
      <c r="Q92" s="31" t="s">
        <v>59</v>
      </c>
      <c r="R92" s="22" t="s">
        <v>59</v>
      </c>
      <c r="S92" s="39" t="s">
        <v>178</v>
      </c>
      <c r="T92" s="40" t="s">
        <v>179</v>
      </c>
      <c r="U92" s="44"/>
    </row>
    <row r="93" spans="1:21" s="100" customFormat="1" ht="51">
      <c r="A93" s="2">
        <v>10</v>
      </c>
      <c r="B93" s="45" t="s">
        <v>81</v>
      </c>
      <c r="C93" s="45" t="s">
        <v>81</v>
      </c>
      <c r="D93" s="27" t="s">
        <v>82</v>
      </c>
      <c r="E93" s="27" t="s">
        <v>83</v>
      </c>
      <c r="F93" s="46">
        <v>876</v>
      </c>
      <c r="G93" s="22" t="s">
        <v>162</v>
      </c>
      <c r="H93" s="22">
        <v>1</v>
      </c>
      <c r="I93" s="22">
        <v>88401000000</v>
      </c>
      <c r="J93" s="27" t="s">
        <v>57</v>
      </c>
      <c r="K93" s="135">
        <v>1301134</v>
      </c>
      <c r="L93" s="114">
        <v>44621</v>
      </c>
      <c r="M93" s="114">
        <v>44682</v>
      </c>
      <c r="N93" s="22" t="s">
        <v>168</v>
      </c>
      <c r="O93" s="22" t="s">
        <v>58</v>
      </c>
      <c r="P93" s="22" t="s">
        <v>58</v>
      </c>
      <c r="Q93" s="31" t="s">
        <v>59</v>
      </c>
      <c r="R93" s="31" t="s">
        <v>59</v>
      </c>
      <c r="S93" s="39" t="s">
        <v>60</v>
      </c>
      <c r="T93" s="40" t="s">
        <v>84</v>
      </c>
      <c r="U93" s="38"/>
    </row>
    <row r="94" spans="1:21" s="100" customFormat="1" ht="51" customHeight="1">
      <c r="A94" s="21">
        <v>11</v>
      </c>
      <c r="B94" s="22" t="s">
        <v>143</v>
      </c>
      <c r="C94" s="36" t="s">
        <v>144</v>
      </c>
      <c r="D94" s="27" t="s">
        <v>145</v>
      </c>
      <c r="E94" s="27" t="s">
        <v>146</v>
      </c>
      <c r="F94" s="34">
        <v>876</v>
      </c>
      <c r="G94" s="23" t="s">
        <v>162</v>
      </c>
      <c r="H94" s="35">
        <v>1</v>
      </c>
      <c r="I94" s="22">
        <v>88401000000</v>
      </c>
      <c r="J94" s="27" t="s">
        <v>57</v>
      </c>
      <c r="K94" s="130">
        <v>1579598</v>
      </c>
      <c r="L94" s="113">
        <v>44621</v>
      </c>
      <c r="M94" s="113">
        <v>44986</v>
      </c>
      <c r="N94" s="22" t="s">
        <v>166</v>
      </c>
      <c r="O94" s="22" t="s">
        <v>58</v>
      </c>
      <c r="P94" s="84" t="s">
        <v>58</v>
      </c>
      <c r="Q94" s="31" t="s">
        <v>59</v>
      </c>
      <c r="R94" s="31" t="s">
        <v>59</v>
      </c>
      <c r="S94" s="39" t="s">
        <v>60</v>
      </c>
      <c r="T94" s="40" t="s">
        <v>147</v>
      </c>
      <c r="U94" s="38"/>
    </row>
    <row r="95" spans="1:21" s="100" customFormat="1" ht="38.25">
      <c r="A95" s="7">
        <v>12</v>
      </c>
      <c r="B95" s="22" t="s">
        <v>148</v>
      </c>
      <c r="C95" s="36" t="s">
        <v>149</v>
      </c>
      <c r="D95" s="37" t="s">
        <v>150</v>
      </c>
      <c r="E95" s="37" t="s">
        <v>150</v>
      </c>
      <c r="F95" s="34">
        <v>876</v>
      </c>
      <c r="G95" s="23" t="s">
        <v>162</v>
      </c>
      <c r="H95" s="35">
        <v>1</v>
      </c>
      <c r="I95" s="22">
        <v>88401000000</v>
      </c>
      <c r="J95" s="27" t="s">
        <v>57</v>
      </c>
      <c r="K95" s="136">
        <v>1250000</v>
      </c>
      <c r="L95" s="113">
        <v>44621</v>
      </c>
      <c r="M95" s="113">
        <v>44682</v>
      </c>
      <c r="N95" s="22" t="s">
        <v>168</v>
      </c>
      <c r="O95" s="22" t="s">
        <v>58</v>
      </c>
      <c r="P95" s="84" t="s">
        <v>58</v>
      </c>
      <c r="Q95" s="31" t="s">
        <v>59</v>
      </c>
      <c r="R95" s="31" t="s">
        <v>59</v>
      </c>
      <c r="S95" s="39" t="s">
        <v>60</v>
      </c>
      <c r="T95" s="40" t="s">
        <v>151</v>
      </c>
      <c r="U95" s="38"/>
    </row>
    <row r="96" spans="1:21" s="100" customFormat="1" ht="103.5" customHeight="1">
      <c r="A96" s="166">
        <v>13</v>
      </c>
      <c r="B96" s="41" t="s">
        <v>53</v>
      </c>
      <c r="C96" s="41" t="s">
        <v>53</v>
      </c>
      <c r="D96" s="27" t="s">
        <v>54</v>
      </c>
      <c r="E96" s="27" t="s">
        <v>55</v>
      </c>
      <c r="F96" s="46">
        <v>796</v>
      </c>
      <c r="G96" s="22" t="s">
        <v>56</v>
      </c>
      <c r="H96" s="22">
        <v>195085</v>
      </c>
      <c r="I96" s="22">
        <v>88401000000</v>
      </c>
      <c r="J96" s="27" t="s">
        <v>57</v>
      </c>
      <c r="K96" s="162">
        <v>6242720</v>
      </c>
      <c r="L96" s="113">
        <v>44621</v>
      </c>
      <c r="M96" s="113">
        <v>45017</v>
      </c>
      <c r="N96" s="22" t="s">
        <v>170</v>
      </c>
      <c r="O96" s="22" t="s">
        <v>58</v>
      </c>
      <c r="P96" s="22" t="s">
        <v>186</v>
      </c>
      <c r="Q96" s="31" t="s">
        <v>59</v>
      </c>
      <c r="R96" s="22" t="s">
        <v>59</v>
      </c>
      <c r="S96" s="32" t="s">
        <v>60</v>
      </c>
      <c r="T96" s="33" t="s">
        <v>61</v>
      </c>
      <c r="U96" s="169"/>
    </row>
    <row r="97" spans="1:21" s="100" customFormat="1" ht="134.25" customHeight="1">
      <c r="A97" s="172">
        <v>14</v>
      </c>
      <c r="B97" s="22" t="s">
        <v>129</v>
      </c>
      <c r="C97" s="22" t="s">
        <v>130</v>
      </c>
      <c r="D97" s="27" t="s">
        <v>188</v>
      </c>
      <c r="E97" s="27" t="s">
        <v>55</v>
      </c>
      <c r="F97" s="46">
        <v>796</v>
      </c>
      <c r="G97" s="22" t="s">
        <v>56</v>
      </c>
      <c r="H97" s="22">
        <v>3802963</v>
      </c>
      <c r="I97" s="22">
        <v>88401000000</v>
      </c>
      <c r="J97" s="27" t="s">
        <v>57</v>
      </c>
      <c r="K97" s="163">
        <v>11986422.34</v>
      </c>
      <c r="L97" s="113">
        <v>44652</v>
      </c>
      <c r="M97" s="113">
        <v>44986</v>
      </c>
      <c r="N97" s="22" t="s">
        <v>167</v>
      </c>
      <c r="O97" s="22" t="s">
        <v>59</v>
      </c>
      <c r="P97" s="22" t="s">
        <v>58</v>
      </c>
      <c r="Q97" s="31" t="s">
        <v>59</v>
      </c>
      <c r="R97" s="31" t="s">
        <v>59</v>
      </c>
      <c r="S97" s="67" t="s">
        <v>60</v>
      </c>
      <c r="T97" s="40" t="s">
        <v>132</v>
      </c>
      <c r="U97" s="44"/>
    </row>
    <row r="98" spans="1:21" s="100" customFormat="1" ht="38.25">
      <c r="A98" s="2">
        <v>19</v>
      </c>
      <c r="B98" s="22" t="s">
        <v>148</v>
      </c>
      <c r="C98" s="22" t="s">
        <v>149</v>
      </c>
      <c r="D98" s="53" t="s">
        <v>152</v>
      </c>
      <c r="E98" s="53" t="s">
        <v>152</v>
      </c>
      <c r="F98" s="34">
        <v>876</v>
      </c>
      <c r="G98" s="23" t="s">
        <v>162</v>
      </c>
      <c r="H98" s="35">
        <v>1</v>
      </c>
      <c r="I98" s="22">
        <v>88401000000</v>
      </c>
      <c r="J98" s="27" t="s">
        <v>57</v>
      </c>
      <c r="K98" s="135">
        <v>1859000</v>
      </c>
      <c r="L98" s="113">
        <v>44652</v>
      </c>
      <c r="M98" s="113">
        <v>44682</v>
      </c>
      <c r="N98" s="22" t="s">
        <v>168</v>
      </c>
      <c r="O98" s="22" t="s">
        <v>58</v>
      </c>
      <c r="P98" s="84" t="s">
        <v>58</v>
      </c>
      <c r="Q98" s="31" t="s">
        <v>59</v>
      </c>
      <c r="R98" s="31" t="s">
        <v>59</v>
      </c>
      <c r="S98" s="39" t="s">
        <v>60</v>
      </c>
      <c r="T98" s="40" t="s">
        <v>153</v>
      </c>
      <c r="U98" s="38"/>
    </row>
    <row r="99" spans="1:21" s="100" customFormat="1" ht="51">
      <c r="A99" s="166">
        <v>21</v>
      </c>
      <c r="B99" s="41" t="s">
        <v>53</v>
      </c>
      <c r="C99" s="41" t="s">
        <v>180</v>
      </c>
      <c r="D99" s="27" t="s">
        <v>185</v>
      </c>
      <c r="E99" s="27" t="s">
        <v>185</v>
      </c>
      <c r="F99" s="34">
        <v>876</v>
      </c>
      <c r="G99" s="167" t="s">
        <v>162</v>
      </c>
      <c r="H99" s="22">
        <v>1</v>
      </c>
      <c r="I99" s="22">
        <v>88401000000</v>
      </c>
      <c r="J99" s="27" t="s">
        <v>57</v>
      </c>
      <c r="K99" s="162">
        <v>2152800</v>
      </c>
      <c r="L99" s="113">
        <v>44621</v>
      </c>
      <c r="M99" s="113">
        <v>44896</v>
      </c>
      <c r="N99" s="22" t="s">
        <v>170</v>
      </c>
      <c r="O99" s="22" t="s">
        <v>58</v>
      </c>
      <c r="P99" s="22" t="s">
        <v>58</v>
      </c>
      <c r="Q99" s="31" t="s">
        <v>59</v>
      </c>
      <c r="R99" s="22" t="s">
        <v>59</v>
      </c>
      <c r="S99" s="32" t="s">
        <v>178</v>
      </c>
      <c r="T99" s="33" t="s">
        <v>179</v>
      </c>
      <c r="U99" s="168"/>
    </row>
    <row r="100" spans="1:21" s="100" customFormat="1" ht="51">
      <c r="A100" s="2">
        <v>22</v>
      </c>
      <c r="B100" s="22" t="s">
        <v>81</v>
      </c>
      <c r="C100" s="22" t="s">
        <v>81</v>
      </c>
      <c r="D100" s="27" t="s">
        <v>90</v>
      </c>
      <c r="E100" s="27" t="s">
        <v>91</v>
      </c>
      <c r="F100" s="46">
        <v>876</v>
      </c>
      <c r="G100" s="22" t="s">
        <v>162</v>
      </c>
      <c r="H100" s="22">
        <v>1</v>
      </c>
      <c r="I100" s="22">
        <v>88401000000</v>
      </c>
      <c r="J100" s="54" t="s">
        <v>57</v>
      </c>
      <c r="K100" s="135">
        <v>980000</v>
      </c>
      <c r="L100" s="113">
        <v>44682</v>
      </c>
      <c r="M100" s="115">
        <v>44774</v>
      </c>
      <c r="N100" s="22" t="s">
        <v>168</v>
      </c>
      <c r="O100" s="22" t="s">
        <v>58</v>
      </c>
      <c r="P100" s="22" t="s">
        <v>58</v>
      </c>
      <c r="Q100" s="31" t="s">
        <v>59</v>
      </c>
      <c r="R100" s="31" t="s">
        <v>59</v>
      </c>
      <c r="S100" s="39" t="s">
        <v>60</v>
      </c>
      <c r="T100" s="40" t="s">
        <v>84</v>
      </c>
      <c r="U100" s="38"/>
    </row>
    <row r="101" spans="1:21" s="100" customFormat="1" ht="51">
      <c r="A101" s="2">
        <v>23</v>
      </c>
      <c r="B101" s="22" t="s">
        <v>81</v>
      </c>
      <c r="C101" s="22" t="s">
        <v>81</v>
      </c>
      <c r="D101" s="27" t="s">
        <v>92</v>
      </c>
      <c r="E101" s="27" t="s">
        <v>93</v>
      </c>
      <c r="F101" s="46">
        <v>876</v>
      </c>
      <c r="G101" s="22" t="s">
        <v>162</v>
      </c>
      <c r="H101" s="22">
        <v>1</v>
      </c>
      <c r="I101" s="22">
        <v>88401000000</v>
      </c>
      <c r="J101" s="27" t="s">
        <v>57</v>
      </c>
      <c r="K101" s="135">
        <v>972000</v>
      </c>
      <c r="L101" s="113">
        <v>44682</v>
      </c>
      <c r="M101" s="113">
        <v>44743</v>
      </c>
      <c r="N101" s="22" t="s">
        <v>168</v>
      </c>
      <c r="O101" s="22" t="s">
        <v>58</v>
      </c>
      <c r="P101" s="22" t="s">
        <v>58</v>
      </c>
      <c r="Q101" s="31" t="s">
        <v>59</v>
      </c>
      <c r="R101" s="31" t="s">
        <v>59</v>
      </c>
      <c r="S101" s="39" t="s">
        <v>60</v>
      </c>
      <c r="T101" s="40" t="s">
        <v>84</v>
      </c>
      <c r="U101" s="38"/>
    </row>
    <row r="102" spans="1:21" s="100" customFormat="1" ht="89.25">
      <c r="A102" s="2">
        <v>28</v>
      </c>
      <c r="B102" s="64" t="s">
        <v>94</v>
      </c>
      <c r="C102" s="64" t="s">
        <v>95</v>
      </c>
      <c r="D102" s="65" t="s">
        <v>96</v>
      </c>
      <c r="E102" s="65" t="s">
        <v>97</v>
      </c>
      <c r="F102" s="126">
        <v>55</v>
      </c>
      <c r="G102" s="64" t="s">
        <v>163</v>
      </c>
      <c r="H102" s="64" t="s">
        <v>98</v>
      </c>
      <c r="I102" s="64">
        <v>88401000000</v>
      </c>
      <c r="J102" s="65" t="s">
        <v>57</v>
      </c>
      <c r="K102" s="127">
        <v>1974588.6</v>
      </c>
      <c r="L102" s="116">
        <v>44774</v>
      </c>
      <c r="M102" s="116">
        <v>45139</v>
      </c>
      <c r="N102" s="64" t="s">
        <v>169</v>
      </c>
      <c r="O102" s="64" t="s">
        <v>58</v>
      </c>
      <c r="P102" s="156" t="s">
        <v>58</v>
      </c>
      <c r="Q102" s="157" t="s">
        <v>59</v>
      </c>
      <c r="R102" s="157" t="s">
        <v>59</v>
      </c>
      <c r="S102" s="39" t="s">
        <v>60</v>
      </c>
      <c r="T102" s="40" t="s">
        <v>161</v>
      </c>
      <c r="U102" s="87"/>
    </row>
    <row r="103" spans="1:21" s="100" customFormat="1" ht="12.75">
      <c r="A103" s="178">
        <v>2023</v>
      </c>
      <c r="B103" s="179"/>
      <c r="C103" s="179"/>
      <c r="D103" s="179"/>
      <c r="E103" s="179"/>
      <c r="F103" s="179"/>
      <c r="G103" s="179"/>
      <c r="H103" s="179"/>
      <c r="I103" s="179"/>
      <c r="J103" s="179"/>
      <c r="K103" s="179"/>
      <c r="L103" s="179"/>
      <c r="M103" s="179"/>
      <c r="N103" s="179"/>
      <c r="O103" s="179"/>
      <c r="P103" s="179"/>
      <c r="Q103" s="179"/>
      <c r="R103" s="179"/>
      <c r="S103" s="179"/>
      <c r="T103" s="179"/>
      <c r="U103" s="180"/>
    </row>
    <row r="104" spans="1:21" s="100" customFormat="1" ht="89.25">
      <c r="A104" s="2">
        <v>35</v>
      </c>
      <c r="B104" s="83" t="s">
        <v>94</v>
      </c>
      <c r="C104" s="84" t="s">
        <v>95</v>
      </c>
      <c r="D104" s="27" t="s">
        <v>96</v>
      </c>
      <c r="E104" s="27" t="s">
        <v>97</v>
      </c>
      <c r="F104" s="46">
        <v>876</v>
      </c>
      <c r="G104" s="22" t="s">
        <v>162</v>
      </c>
      <c r="H104" s="22">
        <v>1</v>
      </c>
      <c r="I104" s="22">
        <v>88401000000</v>
      </c>
      <c r="J104" s="27" t="s">
        <v>57</v>
      </c>
      <c r="K104" s="135">
        <v>0</v>
      </c>
      <c r="L104" s="113">
        <v>45139</v>
      </c>
      <c r="M104" s="113">
        <v>45505</v>
      </c>
      <c r="N104" s="22" t="s">
        <v>169</v>
      </c>
      <c r="O104" s="22" t="s">
        <v>58</v>
      </c>
      <c r="P104" s="82"/>
      <c r="Q104" s="82"/>
      <c r="R104" s="86"/>
      <c r="S104" s="69"/>
      <c r="T104" s="51"/>
      <c r="U104" s="51"/>
    </row>
    <row r="105" spans="1:21" s="100" customFormat="1" ht="12.75">
      <c r="A105" s="178">
        <v>2024</v>
      </c>
      <c r="B105" s="179"/>
      <c r="C105" s="179"/>
      <c r="D105" s="179"/>
      <c r="E105" s="179"/>
      <c r="F105" s="179"/>
      <c r="G105" s="179"/>
      <c r="H105" s="179"/>
      <c r="I105" s="179"/>
      <c r="J105" s="179"/>
      <c r="K105" s="179"/>
      <c r="L105" s="179"/>
      <c r="M105" s="179"/>
      <c r="N105" s="179"/>
      <c r="O105" s="179"/>
      <c r="P105" s="179"/>
      <c r="Q105" s="179"/>
      <c r="R105" s="179"/>
      <c r="S105" s="179"/>
      <c r="T105" s="179"/>
      <c r="U105" s="180"/>
    </row>
    <row r="106" spans="1:21" ht="89.25">
      <c r="A106" s="2">
        <v>36</v>
      </c>
      <c r="B106" s="83" t="s">
        <v>94</v>
      </c>
      <c r="C106" s="84" t="s">
        <v>95</v>
      </c>
      <c r="D106" s="27" t="s">
        <v>96</v>
      </c>
      <c r="E106" s="27" t="s">
        <v>97</v>
      </c>
      <c r="F106" s="46">
        <v>876</v>
      </c>
      <c r="G106" s="22" t="s">
        <v>162</v>
      </c>
      <c r="H106" s="22">
        <v>1</v>
      </c>
      <c r="I106" s="22">
        <v>88401000000</v>
      </c>
      <c r="J106" s="27" t="s">
        <v>57</v>
      </c>
      <c r="K106" s="135">
        <v>0</v>
      </c>
      <c r="L106" s="113">
        <v>45505</v>
      </c>
      <c r="M106" s="113">
        <v>45870</v>
      </c>
      <c r="N106" s="22" t="s">
        <v>169</v>
      </c>
      <c r="O106" s="22" t="s">
        <v>58</v>
      </c>
      <c r="P106" s="82"/>
      <c r="Q106" s="82"/>
      <c r="R106" s="86"/>
      <c r="S106" s="69"/>
      <c r="T106" s="51"/>
      <c r="U106" s="51"/>
    </row>
    <row r="107" spans="1:21" ht="12.75">
      <c r="A107" s="1"/>
      <c r="B107" s="88"/>
      <c r="C107" s="89"/>
      <c r="D107" s="90"/>
      <c r="E107" s="90"/>
      <c r="F107" s="91"/>
      <c r="G107" s="92"/>
      <c r="H107" s="92"/>
      <c r="I107" s="92"/>
      <c r="J107" s="90"/>
      <c r="K107" s="93"/>
      <c r="L107" s="92"/>
      <c r="M107" s="92"/>
      <c r="N107" s="92"/>
      <c r="O107" s="92"/>
      <c r="P107" s="94"/>
      <c r="Q107" s="94"/>
      <c r="R107" s="95"/>
      <c r="S107" s="148"/>
      <c r="T107" s="103"/>
      <c r="U107" s="103"/>
    </row>
    <row r="108" spans="1:21" ht="12.75">
      <c r="A108" s="1"/>
      <c r="B108" s="88"/>
      <c r="C108" s="89"/>
      <c r="D108" s="90"/>
      <c r="E108" s="90"/>
      <c r="F108" s="91"/>
      <c r="G108" s="92"/>
      <c r="H108" s="92"/>
      <c r="I108" s="92"/>
      <c r="J108" s="90"/>
      <c r="K108" s="93"/>
      <c r="L108" s="92"/>
      <c r="M108" s="92"/>
      <c r="N108" s="92"/>
      <c r="O108" s="92"/>
      <c r="P108" s="94"/>
      <c r="Q108" s="94"/>
      <c r="R108" s="95"/>
      <c r="S108" s="148"/>
      <c r="T108" s="103"/>
      <c r="U108" s="103"/>
    </row>
    <row r="109" spans="3:15" ht="15.75">
      <c r="C109" s="99"/>
      <c r="D109" s="99"/>
      <c r="E109" s="99"/>
      <c r="F109" s="99"/>
      <c r="G109" s="96" t="s">
        <v>43</v>
      </c>
      <c r="H109" s="96"/>
      <c r="I109" s="96"/>
      <c r="J109" s="142"/>
      <c r="K109" s="142"/>
      <c r="L109" s="142"/>
      <c r="M109" s="142"/>
      <c r="N109" s="142"/>
      <c r="O109" s="142"/>
    </row>
    <row r="110" spans="3:15" ht="15.75">
      <c r="C110" s="99"/>
      <c r="D110" s="99"/>
      <c r="E110" s="99"/>
      <c r="F110" s="99"/>
      <c r="G110" s="96" t="s">
        <v>171</v>
      </c>
      <c r="H110" s="96"/>
      <c r="I110" s="96"/>
      <c r="J110" s="153"/>
      <c r="K110" s="153"/>
      <c r="L110" s="153"/>
      <c r="M110" s="11"/>
      <c r="N110" s="142"/>
      <c r="O110" s="142"/>
    </row>
    <row r="111" spans="1:96" s="150" customFormat="1" ht="15.75">
      <c r="A111" s="149"/>
      <c r="B111" s="96"/>
      <c r="G111" s="96" t="s">
        <v>47</v>
      </c>
      <c r="H111" s="96"/>
      <c r="I111" s="96"/>
      <c r="J111" s="153"/>
      <c r="K111" s="154"/>
      <c r="L111" s="97"/>
      <c r="M111" s="97"/>
      <c r="N111" s="155"/>
      <c r="O111" s="98" t="s">
        <v>52</v>
      </c>
      <c r="S111" s="100"/>
      <c r="T111" s="100"/>
      <c r="U111" s="100"/>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c r="BC111" s="99"/>
      <c r="BD111" s="99"/>
      <c r="BE111" s="99"/>
      <c r="BF111" s="99"/>
      <c r="BG111" s="99"/>
      <c r="BH111" s="99"/>
      <c r="BI111" s="99"/>
      <c r="BJ111" s="99"/>
      <c r="BK111" s="99"/>
      <c r="BL111" s="99"/>
      <c r="BM111" s="99"/>
      <c r="BN111" s="99"/>
      <c r="BO111" s="99"/>
      <c r="BP111" s="99"/>
      <c r="BQ111" s="99"/>
      <c r="BR111" s="99"/>
      <c r="BS111" s="99"/>
      <c r="BT111" s="99"/>
      <c r="BU111" s="99"/>
      <c r="BV111" s="99"/>
      <c r="BW111" s="99"/>
      <c r="BX111" s="99"/>
      <c r="BY111" s="99"/>
      <c r="BZ111" s="99"/>
      <c r="CA111" s="99"/>
      <c r="CB111" s="99"/>
      <c r="CC111" s="99"/>
      <c r="CD111" s="99"/>
      <c r="CE111" s="99"/>
      <c r="CF111" s="99"/>
      <c r="CG111" s="99"/>
      <c r="CH111" s="99"/>
      <c r="CI111" s="99"/>
      <c r="CJ111" s="99"/>
      <c r="CK111" s="99"/>
      <c r="CL111" s="99"/>
      <c r="CM111" s="99"/>
      <c r="CN111" s="99"/>
      <c r="CO111" s="99"/>
      <c r="CP111" s="99"/>
      <c r="CQ111" s="99"/>
      <c r="CR111" s="99"/>
    </row>
    <row r="112" spans="1:96" s="150" customFormat="1" ht="15.75">
      <c r="A112" s="149"/>
      <c r="B112" s="96"/>
      <c r="D112" s="96"/>
      <c r="F112" s="151"/>
      <c r="G112" s="151"/>
      <c r="H112" s="151"/>
      <c r="I112" s="151"/>
      <c r="J112" s="151"/>
      <c r="S112" s="100"/>
      <c r="T112" s="100"/>
      <c r="U112" s="100"/>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c r="BC112" s="99"/>
      <c r="BD112" s="99"/>
      <c r="BE112" s="99"/>
      <c r="BF112" s="99"/>
      <c r="BG112" s="99"/>
      <c r="BH112" s="99"/>
      <c r="BI112" s="99"/>
      <c r="BJ112" s="99"/>
      <c r="BK112" s="99"/>
      <c r="BL112" s="99"/>
      <c r="BM112" s="99"/>
      <c r="BN112" s="99"/>
      <c r="BO112" s="99"/>
      <c r="BP112" s="99"/>
      <c r="BQ112" s="99"/>
      <c r="BR112" s="99"/>
      <c r="BS112" s="99"/>
      <c r="BT112" s="99"/>
      <c r="BU112" s="99"/>
      <c r="BV112" s="99"/>
      <c r="BW112" s="99"/>
      <c r="BX112" s="99"/>
      <c r="BY112" s="99"/>
      <c r="BZ112" s="99"/>
      <c r="CA112" s="99"/>
      <c r="CB112" s="99"/>
      <c r="CC112" s="99"/>
      <c r="CD112" s="99"/>
      <c r="CE112" s="99"/>
      <c r="CF112" s="99"/>
      <c r="CG112" s="99"/>
      <c r="CH112" s="99"/>
      <c r="CI112" s="99"/>
      <c r="CJ112" s="99"/>
      <c r="CK112" s="99"/>
      <c r="CL112" s="99"/>
      <c r="CM112" s="99"/>
      <c r="CN112" s="99"/>
      <c r="CO112" s="99"/>
      <c r="CP112" s="99"/>
      <c r="CQ112" s="99"/>
      <c r="CR112" s="99"/>
    </row>
    <row r="113" spans="1:96" s="150" customFormat="1" ht="15.75">
      <c r="A113" s="149"/>
      <c r="B113" s="96"/>
      <c r="C113" s="149"/>
      <c r="S113" s="100"/>
      <c r="T113" s="100"/>
      <c r="U113" s="100"/>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99"/>
      <c r="AY113" s="99"/>
      <c r="AZ113" s="99"/>
      <c r="BA113" s="99"/>
      <c r="BB113" s="99"/>
      <c r="BC113" s="99"/>
      <c r="BD113" s="99"/>
      <c r="BE113" s="99"/>
      <c r="BF113" s="99"/>
      <c r="BG113" s="99"/>
      <c r="BH113" s="99"/>
      <c r="BI113" s="99"/>
      <c r="BJ113" s="99"/>
      <c r="BK113" s="99"/>
      <c r="BL113" s="99"/>
      <c r="BM113" s="99"/>
      <c r="BN113" s="99"/>
      <c r="BO113" s="99"/>
      <c r="BP113" s="99"/>
      <c r="BQ113" s="99"/>
      <c r="BR113" s="99"/>
      <c r="BS113" s="99"/>
      <c r="BT113" s="99"/>
      <c r="BU113" s="99"/>
      <c r="BV113" s="99"/>
      <c r="BW113" s="99"/>
      <c r="BX113" s="99"/>
      <c r="BY113" s="99"/>
      <c r="BZ113" s="99"/>
      <c r="CA113" s="99"/>
      <c r="CB113" s="99"/>
      <c r="CC113" s="99"/>
      <c r="CD113" s="99"/>
      <c r="CE113" s="99"/>
      <c r="CF113" s="99"/>
      <c r="CG113" s="99"/>
      <c r="CH113" s="99"/>
      <c r="CI113" s="99"/>
      <c r="CJ113" s="99"/>
      <c r="CK113" s="99"/>
      <c r="CL113" s="99"/>
      <c r="CM113" s="99"/>
      <c r="CN113" s="99"/>
      <c r="CO113" s="99"/>
      <c r="CP113" s="99"/>
      <c r="CQ113" s="99"/>
      <c r="CR113" s="99"/>
    </row>
    <row r="114" spans="1:96" s="150" customFormat="1" ht="15.75">
      <c r="A114" s="149"/>
      <c r="B114" s="96"/>
      <c r="C114" s="149"/>
      <c r="S114" s="100"/>
      <c r="T114" s="100"/>
      <c r="U114" s="100"/>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99"/>
      <c r="BR114" s="99"/>
      <c r="BS114" s="99"/>
      <c r="BT114" s="99"/>
      <c r="BU114" s="99"/>
      <c r="BV114" s="99"/>
      <c r="BW114" s="99"/>
      <c r="BX114" s="99"/>
      <c r="BY114" s="99"/>
      <c r="BZ114" s="99"/>
      <c r="CA114" s="99"/>
      <c r="CB114" s="99"/>
      <c r="CC114" s="99"/>
      <c r="CD114" s="99"/>
      <c r="CE114" s="99"/>
      <c r="CF114" s="99"/>
      <c r="CG114" s="99"/>
      <c r="CH114" s="99"/>
      <c r="CI114" s="99"/>
      <c r="CJ114" s="99"/>
      <c r="CK114" s="99"/>
      <c r="CL114" s="99"/>
      <c r="CM114" s="99"/>
      <c r="CN114" s="99"/>
      <c r="CO114" s="99"/>
      <c r="CP114" s="99"/>
      <c r="CQ114" s="99"/>
      <c r="CR114" s="99"/>
    </row>
    <row r="115" spans="1:96" s="150" customFormat="1" ht="15.75">
      <c r="A115" s="149"/>
      <c r="B115" s="96"/>
      <c r="C115" s="149"/>
      <c r="S115" s="100"/>
      <c r="T115" s="165"/>
      <c r="U115" s="100"/>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c r="BG115" s="99"/>
      <c r="BH115" s="99"/>
      <c r="BI115" s="99"/>
      <c r="BJ115" s="99"/>
      <c r="BK115" s="99"/>
      <c r="BL115" s="99"/>
      <c r="BM115" s="99"/>
      <c r="BN115" s="99"/>
      <c r="BO115" s="99"/>
      <c r="BP115" s="99"/>
      <c r="BQ115" s="99"/>
      <c r="BR115" s="99"/>
      <c r="BS115" s="99"/>
      <c r="BT115" s="99"/>
      <c r="BU115" s="99"/>
      <c r="BV115" s="99"/>
      <c r="BW115" s="99"/>
      <c r="BX115" s="99"/>
      <c r="BY115" s="99"/>
      <c r="BZ115" s="99"/>
      <c r="CA115" s="99"/>
      <c r="CB115" s="99"/>
      <c r="CC115" s="99"/>
      <c r="CD115" s="99"/>
      <c r="CE115" s="99"/>
      <c r="CF115" s="99"/>
      <c r="CG115" s="99"/>
      <c r="CH115" s="99"/>
      <c r="CI115" s="99"/>
      <c r="CJ115" s="99"/>
      <c r="CK115" s="99"/>
      <c r="CL115" s="99"/>
      <c r="CM115" s="99"/>
      <c r="CN115" s="99"/>
      <c r="CO115" s="99"/>
      <c r="CP115" s="99"/>
      <c r="CQ115" s="99"/>
      <c r="CR115" s="99"/>
    </row>
    <row r="116" spans="1:96" s="150" customFormat="1" ht="15.75">
      <c r="A116" s="149"/>
      <c r="B116" s="96"/>
      <c r="C116" s="149"/>
      <c r="S116" s="100"/>
      <c r="T116" s="165"/>
      <c r="U116" s="100"/>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99"/>
      <c r="BC116" s="99"/>
      <c r="BD116" s="99"/>
      <c r="BE116" s="99"/>
      <c r="BF116" s="99"/>
      <c r="BG116" s="99"/>
      <c r="BH116" s="99"/>
      <c r="BI116" s="99"/>
      <c r="BJ116" s="99"/>
      <c r="BK116" s="99"/>
      <c r="BL116" s="99"/>
      <c r="BM116" s="99"/>
      <c r="BN116" s="99"/>
      <c r="BO116" s="99"/>
      <c r="BP116" s="99"/>
      <c r="BQ116" s="99"/>
      <c r="BR116" s="99"/>
      <c r="BS116" s="99"/>
      <c r="BT116" s="99"/>
      <c r="BU116" s="99"/>
      <c r="BV116" s="99"/>
      <c r="BW116" s="99"/>
      <c r="BX116" s="99"/>
      <c r="BY116" s="99"/>
      <c r="BZ116" s="99"/>
      <c r="CA116" s="99"/>
      <c r="CB116" s="99"/>
      <c r="CC116" s="99"/>
      <c r="CD116" s="99"/>
      <c r="CE116" s="99"/>
      <c r="CF116" s="99"/>
      <c r="CG116" s="99"/>
      <c r="CH116" s="99"/>
      <c r="CI116" s="99"/>
      <c r="CJ116" s="99"/>
      <c r="CK116" s="99"/>
      <c r="CL116" s="99"/>
      <c r="CM116" s="99"/>
      <c r="CN116" s="99"/>
      <c r="CO116" s="99"/>
      <c r="CP116" s="99"/>
      <c r="CQ116" s="99"/>
      <c r="CR116" s="99"/>
    </row>
    <row r="117" ht="12.75">
      <c r="T117" s="165"/>
    </row>
    <row r="118" spans="2:10" ht="15.75">
      <c r="B118" s="96"/>
      <c r="C118" s="152"/>
      <c r="D118" s="151"/>
      <c r="E118" s="151"/>
      <c r="F118" s="151"/>
      <c r="G118" s="151"/>
      <c r="H118" s="151"/>
      <c r="I118" s="151"/>
      <c r="J118" s="151"/>
    </row>
    <row r="119" spans="2:10" ht="15.75">
      <c r="B119" s="96"/>
      <c r="C119" s="152"/>
      <c r="D119" s="151"/>
      <c r="E119" s="151"/>
      <c r="F119" s="151"/>
      <c r="G119" s="151"/>
      <c r="H119" s="151"/>
      <c r="I119" s="96"/>
      <c r="J119" s="96"/>
    </row>
  </sheetData>
  <sheetProtection/>
  <autoFilter ref="A16:U16"/>
  <mergeCells count="93">
    <mergeCell ref="A17:U17"/>
    <mergeCell ref="A30:U30"/>
    <mergeCell ref="A53:U53"/>
    <mergeCell ref="A45:U45"/>
    <mergeCell ref="R48:R49"/>
    <mergeCell ref="A48:A49"/>
    <mergeCell ref="H48:H49"/>
    <mergeCell ref="I48:I49"/>
    <mergeCell ref="J48:J49"/>
    <mergeCell ref="K48:K49"/>
    <mergeCell ref="L48:L49"/>
    <mergeCell ref="M48:M49"/>
    <mergeCell ref="P48:P49"/>
    <mergeCell ref="Q48:Q49"/>
    <mergeCell ref="N48:N49"/>
    <mergeCell ref="O48:O49"/>
    <mergeCell ref="A60:U60"/>
    <mergeCell ref="H14:H15"/>
    <mergeCell ref="I14:J14"/>
    <mergeCell ref="K14:K15"/>
    <mergeCell ref="L14:M14"/>
    <mergeCell ref="B48:B49"/>
    <mergeCell ref="C48:C49"/>
    <mergeCell ref="D48:D49"/>
    <mergeCell ref="E48:E49"/>
    <mergeCell ref="F48:F49"/>
    <mergeCell ref="A8:C8"/>
    <mergeCell ref="D6:E6"/>
    <mergeCell ref="G7:Q7"/>
    <mergeCell ref="A10:C10"/>
    <mergeCell ref="D11:E11"/>
    <mergeCell ref="F14:G14"/>
    <mergeCell ref="D10:E10"/>
    <mergeCell ref="D13:M13"/>
    <mergeCell ref="T84:T86"/>
    <mergeCell ref="Q13:Q14"/>
    <mergeCell ref="R13:R14"/>
    <mergeCell ref="U13:U15"/>
    <mergeCell ref="A6:C6"/>
    <mergeCell ref="D7:E7"/>
    <mergeCell ref="A7:C7"/>
    <mergeCell ref="D8:E8"/>
    <mergeCell ref="D9:E9"/>
    <mergeCell ref="A9:C9"/>
    <mergeCell ref="D5:E5"/>
    <mergeCell ref="A5:C5"/>
    <mergeCell ref="D1:R1"/>
    <mergeCell ref="D2:R2"/>
    <mergeCell ref="U84:U86"/>
    <mergeCell ref="P13:P14"/>
    <mergeCell ref="P84:P85"/>
    <mergeCell ref="Q84:Q85"/>
    <mergeCell ref="R84:R85"/>
    <mergeCell ref="S84:S86"/>
    <mergeCell ref="A59:J59"/>
    <mergeCell ref="L59:O59"/>
    <mergeCell ref="A13:A15"/>
    <mergeCell ref="B13:B15"/>
    <mergeCell ref="C13:C15"/>
    <mergeCell ref="N13:N15"/>
    <mergeCell ref="O13:O14"/>
    <mergeCell ref="D14:D15"/>
    <mergeCell ref="E14:E15"/>
    <mergeCell ref="G48:G49"/>
    <mergeCell ref="N84:N86"/>
    <mergeCell ref="O84:O85"/>
    <mergeCell ref="F85:G85"/>
    <mergeCell ref="S13:S15"/>
    <mergeCell ref="T13:T15"/>
    <mergeCell ref="E85:E86"/>
    <mergeCell ref="A68:M68"/>
    <mergeCell ref="A70:M70"/>
    <mergeCell ref="A72:M72"/>
    <mergeCell ref="A74:M74"/>
    <mergeCell ref="C84:C86"/>
    <mergeCell ref="D84:M84"/>
    <mergeCell ref="K85:K86"/>
    <mergeCell ref="H85:H86"/>
    <mergeCell ref="I85:J85"/>
    <mergeCell ref="A84:A86"/>
    <mergeCell ref="B84:B86"/>
    <mergeCell ref="L85:M85"/>
    <mergeCell ref="D85:D86"/>
    <mergeCell ref="A63:U63"/>
    <mergeCell ref="A103:U103"/>
    <mergeCell ref="A105:U105"/>
    <mergeCell ref="I62:J62"/>
    <mergeCell ref="I65:J65"/>
    <mergeCell ref="H66:J66"/>
    <mergeCell ref="A76:M76"/>
    <mergeCell ref="A78:M78"/>
    <mergeCell ref="A80:M80"/>
    <mergeCell ref="A82:M82"/>
  </mergeCells>
  <dataValidations count="1">
    <dataValidation type="list" allowBlank="1" showInputMessage="1" showErrorMessage="1" sqref="S58:S60 S65:S83 S54:S56 S62 S103:S108">
      <formula1>'План закупки'!#REF!</formula1>
    </dataValidation>
  </dataValidations>
  <hyperlinks>
    <hyperlink ref="D8" r:id="rId1" display="esb@esb.mari.ru"/>
  </hyperlinks>
  <printOptions horizontalCentered="1"/>
  <pageMargins left="0.1968503937007874" right="0.1968503937007874" top="0.1968503937007874" bottom="0.1968503937007874" header="0.1968503937007874" footer="0.1968503937007874"/>
  <pageSetup fitToHeight="0" fitToWidth="1" horizontalDpi="600" verticalDpi="600" orientation="landscape" paperSize="8" scale="68" r:id="rId2"/>
  <rowBreaks count="4" manualBreakCount="4">
    <brk id="29" max="20" man="1"/>
    <brk id="52" max="20" man="1"/>
    <brk id="83" max="20" man="1"/>
    <brk id="97" max="20" man="1"/>
  </rowBreaks>
</worksheet>
</file>

<file path=xl/worksheets/sheet2.xml><?xml version="1.0" encoding="utf-8"?>
<worksheet xmlns="http://schemas.openxmlformats.org/spreadsheetml/2006/main" xmlns:r="http://schemas.openxmlformats.org/officeDocument/2006/relationships">
  <dimension ref="A1:A15"/>
  <sheetViews>
    <sheetView zoomScalePageLayoutView="0" workbookViewId="0" topLeftCell="A1">
      <selection activeCell="A19" sqref="A19"/>
    </sheetView>
  </sheetViews>
  <sheetFormatPr defaultColWidth="9.00390625" defaultRowHeight="12.75"/>
  <cols>
    <col min="1" max="1" width="20.00390625" style="0" customWidth="1"/>
  </cols>
  <sheetData>
    <row r="1" ht="12.75">
      <c r="A1" s="4">
        <v>248290.1</v>
      </c>
    </row>
    <row r="2" ht="12.75">
      <c r="A2" s="4">
        <v>368458.7</v>
      </c>
    </row>
    <row r="3" ht="12.75">
      <c r="A3" s="4">
        <v>178279.01</v>
      </c>
    </row>
    <row r="4" ht="12.75">
      <c r="A4" s="4">
        <v>2009939</v>
      </c>
    </row>
    <row r="5" ht="12.75">
      <c r="A5" s="4">
        <v>943365</v>
      </c>
    </row>
    <row r="6" ht="12.75">
      <c r="A6" s="4">
        <v>497080</v>
      </c>
    </row>
    <row r="7" ht="12.75">
      <c r="A7" s="3">
        <f>SUM(A1:A6)</f>
        <v>4245411.8100000005</v>
      </c>
    </row>
    <row r="15" ht="12.75">
      <c r="A15" s="3">
        <f>SUM(A9:A14)</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Кондакова М.Н.</cp:lastModifiedBy>
  <cp:lastPrinted>2022-04-18T08:26:13Z</cp:lastPrinted>
  <dcterms:created xsi:type="dcterms:W3CDTF">2011-01-28T08:18:11Z</dcterms:created>
  <dcterms:modified xsi:type="dcterms:W3CDTF">2022-04-27T11:04:27Z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