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585" windowWidth="28860" windowHeight="582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'!$A$1:$Q$55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49" i="1" l="1"/>
  <c r="Q49" i="1"/>
  <c r="R47" i="1" s="1"/>
  <c r="A25" i="1" l="1"/>
  <c r="K25" i="1"/>
  <c r="A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Q46" i="1"/>
  <c r="E38" i="4" l="1"/>
  <c r="F38" i="4"/>
  <c r="F49" i="4" s="1"/>
  <c r="G38" i="4"/>
  <c r="H38" i="4"/>
  <c r="H49" i="4" s="1"/>
  <c r="I38" i="4"/>
  <c r="J38" i="4"/>
  <c r="J39" i="4" s="1"/>
  <c r="K38" i="4"/>
  <c r="L38" i="4"/>
  <c r="L39" i="4" s="1"/>
  <c r="M38" i="4"/>
  <c r="N38" i="4"/>
  <c r="N39" i="4" s="1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G49" i="4"/>
  <c r="E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39" i="4"/>
  <c r="M39" i="4"/>
  <c r="K39" i="4"/>
  <c r="I39" i="4"/>
  <c r="G39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D39" i="4" l="1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8" i="4"/>
  <c r="P59" i="4"/>
  <c r="P68" i="4"/>
  <c r="P72" i="4" l="1"/>
  <c r="P30" i="4"/>
  <c r="D6" i="4" s="1"/>
  <c r="D10" i="4" s="1"/>
  <c r="P49" i="4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<sst xmlns="http://schemas.openxmlformats.org/spreadsheetml/2006/main" count="1126" uniqueCount="388">
  <si>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</si>
  <si>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</si>
  <si>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</si>
  <si>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</si>
  <si>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</si>
  <si>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</si>
  <si>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</si>
  <si>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</si>
  <si>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</si>
  <si>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</si>
  <si>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</si>
  <si>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</si>
  <si>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</si>
  <si>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</si>
  <si>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</si>
  <si>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</si>
  <si>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</si>
  <si>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</si>
  <si>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</si>
  <si>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</si>
  <si>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</si>
  <si>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</si>
  <si>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</si>
  <si>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</si>
  <si>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</si>
  <si>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</si>
  <si>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</si>
  <si>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</si>
  <si>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</si>
  <si>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</si>
  <si>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</si>
  <si>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</si>
  <si>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</si>
  <si>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</si>
  <si>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</si>
  <si>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</si>
  <si>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</si>
  <si>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</si>
  <si>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</si>
  <si>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</si>
  <si>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</si>
  <si>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</si>
  <si>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</si>
  <si>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</si>
  <si>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</si>
  <si>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</si>
  <si>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</si>
  <si>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</si>
  <si>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</si>
  <si>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</si>
  <si>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</si>
  <si>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</si>
  <si>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</si>
  <si>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</si>
  <si>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</si>
  <si>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</si>
  <si>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</si>
  <si>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</si>
  <si>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</si>
  <si>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</si>
  <si>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</si>
  <si>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</si>
  <si>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</si>
  <si>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</si>
  <si>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</si>
  <si>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</si>
  <si>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</si>
  <si>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</si>
  <si>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</si>
  <si>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</si>
  <si>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</si>
  <si>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</si>
  <si>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</si>
  <si>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</si>
  <si>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</si>
  <si>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</si>
  <si>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</si>
  <si>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</si>
  <si>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</si>
  <si>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</si>
  <si>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</si>
  <si>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</si>
  <si>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</si>
  <si>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</si>
  <si>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</si>
  <si>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</si>
  <si>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</si>
  <si>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</si>
  <si>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</si>
  <si>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</si>
  <si>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</si>
  <si>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</si>
  <si>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</si>
  <si>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</si>
  <si>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</si>
  <si>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</si>
  <si>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</si>
  <si>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</si>
  <si>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</si>
  <si>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</si>
  <si>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</si>
  <si>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</si>
  <si>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</si>
  <si>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</si>
  <si>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</si>
  <si>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</si>
  <si>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</si>
  <si>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</si>
  <si>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</si>
  <si>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</si>
  <si>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</si>
  <si>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</si>
  <si>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</si>
  <si>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</si>
  <si>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</si>
  <si>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</si>
  <si>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</si>
  <si>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</si>
  <si>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</si>
  <si>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</si>
  <si>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</si>
  <si>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</si>
  <si>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</si>
  <si>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</si>
  <si>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</si>
  <si>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</si>
  <si>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</si>
  <si>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</si>
  <si>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</si>
  <si>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</si>
  <si>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</si>
  <si>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</si>
  <si>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</si>
  <si>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</si>
  <si>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</si>
  <si>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</si>
  <si>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</si>
  <si>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</si>
  <si>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</si>
  <si>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</si>
  <si>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</si>
  <si>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</si>
  <si>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</si>
  <si>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</si>
  <si>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</si>
  <si>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</si>
  <si>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</si>
  <si>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</si>
  <si>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</si>
  <si>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</si>
  <si>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</si>
  <si>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</si>
  <si>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</si>
  <si>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</si>
  <si>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</si>
  <si>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</si>
  <si>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</si>
  <si>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</si>
  <si>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</si>
  <si>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</si>
  <si>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</si>
  <si>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</si>
  <si>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</si>
  <si>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</si>
  <si>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</si>
  <si>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</si>
  <si>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</si>
  <si>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</si>
  <si>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</si>
  <si>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</si>
  <si>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</si>
  <si>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</si>
  <si>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</si>
  <si>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</si>
  <si>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</si>
  <si>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</si>
  <si>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</si>
  <si>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</si>
  <si>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</si>
  <si>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</si>
  <si>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</si>
  <si>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</si>
  <si>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</si>
  <si>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</si>
  <si>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</si>
  <si>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</si>
  <si>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</si>
  <si>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</si>
  <si>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</si>
  <si>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</si>
  <si>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</si>
  <si>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</si>
  <si>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</si>
  <si>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</si>
  <si>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</si>
  <si>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</si>
  <si>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</si>
  <si>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</si>
  <si>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</si>
  <si>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</si>
  <si>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</si>
  <si>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</si>
  <si>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</si>
  <si>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</si>
  <si>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</si>
  <si>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</si>
  <si>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</si>
  <si>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</si>
  <si>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</si>
  <si>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</si>
  <si>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</si>
  <si>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</si>
  <si>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</si>
  <si>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</si>
  <si>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</si>
  <si>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</si>
  <si>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</si>
  <si>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</si>
  <si>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</si>
  <si>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</si>
  <si>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</si>
  <si>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</si>
  <si>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</si>
  <si>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</si>
  <si>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</si>
  <si>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</si>
  <si>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</si>
  <si>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</si>
  <si>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</si>
  <si>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</si>
  <si>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</si>
  <si>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</si>
  <si>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</si>
  <si>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</si>
  <si>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</si>
  <si>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</si>
  <si>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</si>
  <si>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</si>
  <si>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</si>
  <si>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</si>
  <si>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</si>
  <si>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</si>
  <si>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</si>
  <si>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</si>
  <si>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</si>
  <si>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</si>
  <si>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</si>
  <si>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</si>
  <si>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</si>
  <si>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</si>
  <si>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</si>
  <si>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</si>
  <si>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</si>
  <si>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</si>
  <si>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</si>
  <si>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</si>
  <si>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</si>
  <si>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</si>
  <si>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</si>
  <si>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</si>
  <si>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</si>
  <si>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</si>
  <si>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</si>
  <si>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</si>
  <si>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</si>
  <si>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</si>
  <si>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</si>
  <si>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</si>
  <si>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</si>
  <si>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</si>
  <si>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</si>
  <si>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</si>
  <si>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</si>
  <si>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</si>
  <si>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</si>
  <si>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</si>
  <si>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</si>
  <si>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</si>
  <si>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</si>
  <si>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</si>
  <si>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</si>
  <si>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</si>
  <si>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</si>
  <si>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</si>
  <si>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</si>
  <si>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</si>
  <si>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</si>
  <si>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</si>
  <si>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</si>
  <si>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</si>
  <si>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</si>
  <si>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</si>
  <si>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</si>
  <si>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</si>
  <si>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</si>
  <si>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</si>
  <si>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</si>
  <si>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</si>
  <si>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</si>
  <si>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</si>
  <si>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</si>
  <si>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</si>
  <si>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</si>
  <si>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</si>
  <si>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</si>
  <si>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</si>
  <si>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</si>
  <si>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</si>
  <si>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</si>
  <si>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</si>
  <si>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</si>
  <si>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</si>
  <si>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</si>
  <si>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</si>
  <si>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</si>
  <si>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</si>
  <si>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</si>
  <si>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</si>
  <si>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</si>
  <si>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</si>
  <si>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</si>
  <si>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</si>
  <si>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</si>
  <si>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</si>
  <si>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</si>
  <si>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</si>
  <si>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</si>
  <si>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</si>
  <si>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</si>
  <si>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</si>
  <si>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</si>
  <si>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</si>
  <si>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</si>
  <si>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</si>
  <si>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</si>
  <si>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</si>
  <si>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</si>
  <si>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</si>
  <si>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</si>
  <si>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</si>
  <si>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</si>
  <si>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</si>
  <si>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</si>
  <si>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</si>
  <si>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</si>
  <si>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</si>
  <si>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</si>
  <si>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</si>
  <si>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</si>
  <si>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</si>
  <si>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ОКДП 2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</si>
  <si>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</si>
  <si>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</si>
  <si>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</si>
  <si>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</si>
  <si>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</si>
  <si>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</si>
  <si>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</si>
  <si>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</si>
  <si>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</si>
  <si>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</si>
  <si>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</si>
  <si>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</si>
  <si>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</si>
  <si>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>февраль 2016 г.-февраль 2019 г.</t>
  </si>
  <si>
    <t>март  - декабрь   2016 г.</t>
  </si>
  <si>
    <t xml:space="preserve"> март - декабрь   2016 г.</t>
  </si>
  <si>
    <t>апрель 2016 г.-                        март 2017 г.</t>
  </si>
  <si>
    <t>46.49.33
 </t>
  </si>
  <si>
    <t>апрель 2016 г.-                              март 2017 г.</t>
  </si>
  <si>
    <t>Комплексная уборка помещений и территории офисов Общества</t>
  </si>
  <si>
    <t>Оказание услуг по уборке помещений и прилегающей территорий Общества</t>
  </si>
  <si>
    <t>апрель-май 2016 г.</t>
  </si>
  <si>
    <t>апрель 2016 г.</t>
  </si>
  <si>
    <t>Внедорожник, 5-ти местный</t>
  </si>
  <si>
    <t xml:space="preserve">март 2016 г.      </t>
  </si>
  <si>
    <t>82.91.12</t>
  </si>
  <si>
    <t>64.19</t>
  </si>
  <si>
    <t>81.2</t>
  </si>
  <si>
    <t>32.99</t>
  </si>
  <si>
    <t xml:space="preserve">Поставка лицензий по биллинговым системам по физическим и юридическим лицам </t>
  </si>
  <si>
    <t>58.29</t>
  </si>
  <si>
    <t>58.29.29.000</t>
  </si>
  <si>
    <t xml:space="preserve"> декабрь 2022 г.</t>
  </si>
  <si>
    <t xml:space="preserve">протокол №3/3 от 18.03.2016 г. </t>
  </si>
  <si>
    <t xml:space="preserve">протокол №203-с/16 от 22.03.2016 г.  </t>
  </si>
  <si>
    <t xml:space="preserve"> 29.10.23</t>
  </si>
  <si>
    <t>45.1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</si>
</sst>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9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10" fontId="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41" t="s">
        <v>0</v>
      </c>
      <c r="B1" s="242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42" t="s">
        <v>2</v>
      </c>
      <c r="B2" s="242"/>
      <c r="C2" s="242"/>
      <c r="D2" s="242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40" t="s">
        <v>147</v>
      </c>
      <c r="B3" s="240"/>
      <c r="C3" s="240"/>
      <c r="D3" s="240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43" t="s">
        <v>129</v>
      </c>
      <c r="B5" s="243"/>
      <c r="C5" s="243"/>
      <c r="D5" s="243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43"/>
      <c r="B6" s="243"/>
      <c r="C6" s="243"/>
      <c r="D6" s="243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40" t="s">
        <v>76</v>
      </c>
      <c r="B9" s="240"/>
      <c r="C9" s="240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44" t="s">
        <v>149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45" t="s">
        <v>5</v>
      </c>
      <c r="B19" s="245" t="s">
        <v>6</v>
      </c>
      <c r="C19" s="245" t="s">
        <v>7</v>
      </c>
      <c r="D19" s="245" t="s">
        <v>8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 t="s">
        <v>120</v>
      </c>
      <c r="O19" s="245" t="s">
        <v>9</v>
      </c>
      <c r="P19" s="21"/>
      <c r="Q19" s="20"/>
    </row>
    <row r="20" spans="1:17" ht="29.25" customHeight="1">
      <c r="A20" s="245"/>
      <c r="B20" s="245"/>
      <c r="C20" s="245"/>
      <c r="D20" s="246" t="s">
        <v>10</v>
      </c>
      <c r="E20" s="246" t="s">
        <v>11</v>
      </c>
      <c r="F20" s="246" t="s">
        <v>12</v>
      </c>
      <c r="G20" s="247"/>
      <c r="H20" s="246" t="s">
        <v>13</v>
      </c>
      <c r="I20" s="246" t="s">
        <v>14</v>
      </c>
      <c r="J20" s="246"/>
      <c r="K20" s="253" t="s">
        <v>15</v>
      </c>
      <c r="L20" s="246" t="s">
        <v>16</v>
      </c>
      <c r="M20" s="246"/>
      <c r="N20" s="245"/>
      <c r="O20" s="245"/>
      <c r="P20" s="21"/>
      <c r="Q20" s="20"/>
    </row>
    <row r="21" spans="1:17" ht="24.75" customHeight="1">
      <c r="A21" s="245"/>
      <c r="B21" s="245"/>
      <c r="C21" s="245"/>
      <c r="D21" s="246"/>
      <c r="E21" s="246"/>
      <c r="F21" s="247"/>
      <c r="G21" s="247"/>
      <c r="H21" s="246"/>
      <c r="I21" s="246"/>
      <c r="J21" s="246"/>
      <c r="K21" s="253"/>
      <c r="L21" s="246" t="s">
        <v>17</v>
      </c>
      <c r="M21" s="246" t="s">
        <v>18</v>
      </c>
      <c r="N21" s="245"/>
      <c r="O21" s="245"/>
      <c r="P21" s="21"/>
      <c r="Q21" s="20"/>
    </row>
    <row r="22" spans="1:17" ht="57.75" customHeight="1">
      <c r="A22" s="245"/>
      <c r="B22" s="245"/>
      <c r="C22" s="245"/>
      <c r="D22" s="246"/>
      <c r="E22" s="246"/>
      <c r="F22" s="91" t="s">
        <v>19</v>
      </c>
      <c r="G22" s="91" t="s">
        <v>20</v>
      </c>
      <c r="H22" s="246"/>
      <c r="I22" s="91" t="s">
        <v>21</v>
      </c>
      <c r="J22" s="91" t="s">
        <v>20</v>
      </c>
      <c r="K22" s="253"/>
      <c r="L22" s="246"/>
      <c r="M22" s="246"/>
      <c r="N22" s="245"/>
      <c r="O22" s="245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48" t="s">
        <v>240</v>
      </c>
      <c r="B84" s="249"/>
      <c r="C84" s="249"/>
      <c r="D84" s="250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51" t="s">
        <v>137</v>
      </c>
      <c r="B91" s="251"/>
      <c r="C91" s="251"/>
      <c r="D91" s="251"/>
      <c r="E91" s="251"/>
      <c r="F91" s="79"/>
      <c r="G91" s="79"/>
      <c r="H91" s="79"/>
      <c r="I91" s="79"/>
      <c r="K91" s="30"/>
      <c r="P91" s="24"/>
      <c r="Q91" s="24"/>
    </row>
    <row r="92" spans="1:17" ht="17.25" customHeight="1">
      <c r="A92" s="251" t="s">
        <v>138</v>
      </c>
      <c r="B92" s="251"/>
      <c r="C92" s="251"/>
      <c r="D92" s="251"/>
      <c r="E92" s="251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52"/>
      <c r="G93" s="252"/>
      <c r="H93" s="252"/>
      <c r="I93" s="252"/>
      <c r="J93" s="252"/>
      <c r="K93" s="252"/>
      <c r="L93" s="252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7"/>
  <sheetViews>
    <sheetView tabSelected="1" zoomScaleNormal="100" zoomScaleSheetLayoutView="100" workbookViewId="0">
      <selection activeCell="A55" sqref="A55:E5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5.8554687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41" t="s">
        <v>0</v>
      </c>
      <c r="B1" s="241"/>
      <c r="C1" s="52"/>
      <c r="D1" s="218"/>
      <c r="E1" s="53"/>
      <c r="F1" s="53"/>
      <c r="G1" s="54"/>
      <c r="H1" s="55"/>
      <c r="I1" s="55"/>
      <c r="J1" s="53"/>
      <c r="L1" s="57"/>
      <c r="N1" s="57" t="s">
        <v>1</v>
      </c>
      <c r="P1" s="14"/>
    </row>
    <row r="2" spans="1:17" ht="15.75" customHeight="1">
      <c r="A2" s="242" t="s">
        <v>311</v>
      </c>
      <c r="B2" s="242"/>
      <c r="C2" s="242"/>
      <c r="D2" s="242"/>
      <c r="E2" s="53"/>
      <c r="F2" s="53"/>
      <c r="G2" s="54"/>
      <c r="H2" s="55"/>
      <c r="I2" s="55"/>
      <c r="J2" s="53"/>
      <c r="L2" s="59"/>
      <c r="N2" s="59" t="s">
        <v>312</v>
      </c>
      <c r="P2" s="13"/>
    </row>
    <row r="3" spans="1:17" ht="15.75" customHeight="1">
      <c r="A3" s="255" t="s">
        <v>385</v>
      </c>
      <c r="B3" s="255"/>
      <c r="C3" s="255"/>
      <c r="D3" s="255"/>
      <c r="E3" s="53"/>
      <c r="F3" s="53"/>
      <c r="G3" s="54"/>
      <c r="H3" s="55"/>
      <c r="I3" s="55"/>
      <c r="J3" s="53"/>
      <c r="L3" s="59"/>
      <c r="N3" s="227" t="s">
        <v>384</v>
      </c>
      <c r="O3" s="228"/>
      <c r="P3" s="229"/>
    </row>
    <row r="4" spans="1:17" ht="15.75" customHeight="1">
      <c r="A4" s="221" t="s">
        <v>3</v>
      </c>
      <c r="B4" s="218"/>
      <c r="C4" s="218"/>
      <c r="D4" s="218"/>
      <c r="E4" s="53"/>
      <c r="F4" s="53"/>
      <c r="G4" s="54"/>
      <c r="H4" s="55"/>
      <c r="I4" s="55"/>
      <c r="J4" s="53"/>
      <c r="L4" s="59"/>
      <c r="N4" s="61" t="s">
        <v>4</v>
      </c>
      <c r="P4" s="13"/>
    </row>
    <row r="5" spans="1:17" ht="15.75" customHeight="1">
      <c r="A5" s="243" t="s">
        <v>129</v>
      </c>
      <c r="B5" s="243"/>
      <c r="C5" s="243"/>
      <c r="D5" s="243"/>
      <c r="E5" s="53"/>
      <c r="F5" s="53"/>
      <c r="G5" s="54"/>
      <c r="H5" s="55"/>
      <c r="I5" s="55"/>
      <c r="J5" s="53"/>
      <c r="L5" s="59"/>
      <c r="N5" s="62" t="s">
        <v>130</v>
      </c>
      <c r="P5" s="13"/>
    </row>
    <row r="6" spans="1:17" ht="15.75" customHeight="1">
      <c r="A6" s="243"/>
      <c r="B6" s="243"/>
      <c r="C6" s="243"/>
      <c r="D6" s="243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</row>
    <row r="7" spans="1:17" ht="15" customHeight="1">
      <c r="A7" s="35"/>
      <c r="B7" s="35"/>
      <c r="C7" s="35"/>
      <c r="D7" s="35"/>
      <c r="E7" s="53"/>
      <c r="F7" s="53"/>
      <c r="G7" s="53"/>
      <c r="H7" s="53"/>
      <c r="I7" s="53"/>
      <c r="J7" s="53"/>
      <c r="K7" s="35"/>
      <c r="L7" s="35"/>
      <c r="M7" s="35"/>
      <c r="N7" s="35"/>
      <c r="O7" s="35"/>
      <c r="P7" s="63"/>
    </row>
    <row r="8" spans="1:17" ht="15" customHeight="1">
      <c r="A8" s="220" t="s">
        <v>74</v>
      </c>
      <c r="B8" s="219"/>
      <c r="C8" s="219"/>
      <c r="D8" s="219" t="s">
        <v>310</v>
      </c>
      <c r="E8" s="53"/>
      <c r="F8" s="53"/>
      <c r="G8" s="53"/>
      <c r="H8" s="53"/>
      <c r="I8" s="53"/>
      <c r="J8" s="53"/>
      <c r="K8" s="35"/>
      <c r="L8" s="35"/>
      <c r="M8" s="35"/>
      <c r="N8" s="35"/>
      <c r="O8" s="35"/>
      <c r="P8" s="63"/>
    </row>
    <row r="9" spans="1:17" ht="33.75" customHeight="1">
      <c r="A9" s="240" t="s">
        <v>76</v>
      </c>
      <c r="B9" s="240"/>
      <c r="C9" s="240"/>
      <c r="D9" s="219" t="s">
        <v>77</v>
      </c>
      <c r="E9" s="53"/>
      <c r="F9" s="53"/>
      <c r="G9" s="53"/>
      <c r="H9" s="53"/>
      <c r="I9" s="53"/>
      <c r="J9" s="53"/>
      <c r="K9" s="35"/>
      <c r="L9" s="35"/>
      <c r="M9" s="35"/>
      <c r="N9" s="35"/>
      <c r="O9" s="35"/>
      <c r="P9" s="63"/>
    </row>
    <row r="10" spans="1:17" ht="15" customHeight="1">
      <c r="A10" s="220" t="s">
        <v>78</v>
      </c>
      <c r="B10" s="219"/>
      <c r="C10" s="219"/>
      <c r="D10" s="219" t="s">
        <v>79</v>
      </c>
      <c r="E10" s="53"/>
      <c r="F10" s="53"/>
      <c r="G10" s="53"/>
      <c r="H10" s="53"/>
      <c r="I10" s="53"/>
      <c r="J10" s="53"/>
      <c r="K10" s="35"/>
      <c r="L10" s="35"/>
      <c r="M10" s="35"/>
      <c r="N10" s="35"/>
      <c r="O10" s="35"/>
      <c r="P10" s="63"/>
    </row>
    <row r="11" spans="1:17" ht="15" customHeight="1">
      <c r="A11" s="220" t="s">
        <v>80</v>
      </c>
      <c r="B11" s="219"/>
      <c r="C11" s="219"/>
      <c r="D11" s="219" t="s">
        <v>81</v>
      </c>
      <c r="E11" s="53"/>
      <c r="F11" s="53"/>
      <c r="G11" s="53"/>
      <c r="H11" s="53"/>
      <c r="I11" s="53"/>
      <c r="J11" s="53"/>
      <c r="K11" s="35"/>
      <c r="L11" s="35"/>
      <c r="M11" s="35"/>
      <c r="N11" s="35"/>
      <c r="O11" s="35"/>
      <c r="P11" s="63"/>
    </row>
    <row r="12" spans="1:17" ht="15" customHeight="1">
      <c r="A12" s="220" t="s">
        <v>82</v>
      </c>
      <c r="B12" s="219"/>
      <c r="C12" s="219"/>
      <c r="D12" s="219">
        <v>1215099739</v>
      </c>
      <c r="E12" s="53"/>
      <c r="F12" s="53"/>
      <c r="G12" s="53"/>
      <c r="H12" s="53"/>
      <c r="I12" s="53"/>
      <c r="J12" s="53"/>
      <c r="K12" s="35"/>
      <c r="L12" s="35"/>
      <c r="M12" s="35"/>
      <c r="N12" s="35"/>
      <c r="O12" s="35"/>
      <c r="P12" s="63"/>
    </row>
    <row r="13" spans="1:17" ht="15" customHeight="1">
      <c r="A13" s="220" t="s">
        <v>83</v>
      </c>
      <c r="B13" s="219"/>
      <c r="C13" s="219"/>
      <c r="D13" s="219">
        <v>121550001</v>
      </c>
      <c r="E13" s="53"/>
      <c r="F13" s="53"/>
      <c r="G13" s="53"/>
      <c r="H13" s="53"/>
      <c r="I13" s="53"/>
      <c r="J13" s="53"/>
      <c r="K13" s="35"/>
      <c r="L13" s="35"/>
      <c r="M13" s="35"/>
      <c r="N13" s="35"/>
      <c r="O13" s="35"/>
      <c r="P13" s="63"/>
    </row>
    <row r="14" spans="1:17" ht="15" customHeight="1">
      <c r="A14" s="220" t="s">
        <v>84</v>
      </c>
      <c r="B14" s="64"/>
      <c r="C14" s="64"/>
      <c r="D14" s="219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</row>
    <row r="15" spans="1:17" ht="16.5" customHeight="1">
      <c r="A15" s="35"/>
      <c r="B15" s="64"/>
      <c r="C15" s="64"/>
      <c r="D15" s="3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</row>
    <row r="16" spans="1:17" ht="30" customHeight="1">
      <c r="A16" s="254" t="s">
        <v>336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45" t="s">
        <v>5</v>
      </c>
      <c r="B19" s="245" t="s">
        <v>351</v>
      </c>
      <c r="C19" s="245" t="s">
        <v>350</v>
      </c>
      <c r="D19" s="245" t="s">
        <v>8</v>
      </c>
      <c r="E19" s="245"/>
      <c r="F19" s="245"/>
      <c r="G19" s="245"/>
      <c r="H19" s="245"/>
      <c r="I19" s="245"/>
      <c r="J19" s="245"/>
      <c r="K19" s="245"/>
      <c r="L19" s="245"/>
      <c r="M19" s="245"/>
      <c r="N19" s="245" t="s">
        <v>120</v>
      </c>
      <c r="O19" s="245" t="s">
        <v>9</v>
      </c>
      <c r="P19" s="245" t="s">
        <v>322</v>
      </c>
      <c r="Q19" s="245"/>
    </row>
    <row r="20" spans="1:17" ht="29.25" customHeight="1">
      <c r="A20" s="245"/>
      <c r="B20" s="245"/>
      <c r="C20" s="245"/>
      <c r="D20" s="246" t="s">
        <v>10</v>
      </c>
      <c r="E20" s="256" t="s">
        <v>11</v>
      </c>
      <c r="F20" s="246" t="s">
        <v>12</v>
      </c>
      <c r="G20" s="247"/>
      <c r="H20" s="246" t="s">
        <v>13</v>
      </c>
      <c r="I20" s="246" t="s">
        <v>14</v>
      </c>
      <c r="J20" s="246"/>
      <c r="K20" s="253" t="s">
        <v>15</v>
      </c>
      <c r="L20" s="246" t="s">
        <v>16</v>
      </c>
      <c r="M20" s="246"/>
      <c r="N20" s="245"/>
      <c r="O20" s="245"/>
      <c r="P20" s="245"/>
      <c r="Q20" s="245"/>
    </row>
    <row r="21" spans="1:17" ht="24.75" customHeight="1">
      <c r="A21" s="245"/>
      <c r="B21" s="245"/>
      <c r="C21" s="245"/>
      <c r="D21" s="246"/>
      <c r="E21" s="257"/>
      <c r="F21" s="247"/>
      <c r="G21" s="247"/>
      <c r="H21" s="246"/>
      <c r="I21" s="246"/>
      <c r="J21" s="246"/>
      <c r="K21" s="253"/>
      <c r="L21" s="246" t="s">
        <v>17</v>
      </c>
      <c r="M21" s="246" t="s">
        <v>18</v>
      </c>
      <c r="N21" s="245"/>
      <c r="O21" s="245"/>
      <c r="P21" s="245"/>
      <c r="Q21" s="245"/>
    </row>
    <row r="22" spans="1:17" ht="57.75" customHeight="1">
      <c r="A22" s="245"/>
      <c r="B22" s="245"/>
      <c r="C22" s="245"/>
      <c r="D22" s="246"/>
      <c r="E22" s="258"/>
      <c r="F22" s="232" t="s">
        <v>19</v>
      </c>
      <c r="G22" s="232" t="s">
        <v>20</v>
      </c>
      <c r="H22" s="246"/>
      <c r="I22" s="232" t="s">
        <v>21</v>
      </c>
      <c r="J22" s="232" t="s">
        <v>20</v>
      </c>
      <c r="K22" s="253"/>
      <c r="L22" s="246"/>
      <c r="M22" s="246"/>
      <c r="N22" s="245"/>
      <c r="O22" s="245"/>
      <c r="P22" s="245"/>
      <c r="Q22" s="245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25">
        <v>16</v>
      </c>
      <c r="Q23" s="226">
        <v>17</v>
      </c>
    </row>
    <row r="24" spans="1:17" s="30" customFormat="1" ht="78.75" customHeight="1">
      <c r="A24" s="29">
        <v>1</v>
      </c>
      <c r="B24" s="231" t="s">
        <v>324</v>
      </c>
      <c r="C24" s="231" t="s">
        <v>327</v>
      </c>
      <c r="D24" s="5" t="s">
        <v>319</v>
      </c>
      <c r="E24" s="5" t="s">
        <v>106</v>
      </c>
      <c r="F24" s="27" t="s">
        <v>23</v>
      </c>
      <c r="G24" s="231" t="s">
        <v>24</v>
      </c>
      <c r="H24" s="3">
        <v>304.10000000000002</v>
      </c>
      <c r="I24" s="231">
        <v>88401000000</v>
      </c>
      <c r="J24" s="5" t="s">
        <v>25</v>
      </c>
      <c r="K24" s="32">
        <v>3425940</v>
      </c>
      <c r="L24" s="231" t="s">
        <v>314</v>
      </c>
      <c r="M24" s="231" t="s">
        <v>315</v>
      </c>
      <c r="N24" s="231" t="s">
        <v>105</v>
      </c>
      <c r="O24" s="231" t="s">
        <v>26</v>
      </c>
      <c r="P24" s="231" t="s">
        <v>26</v>
      </c>
      <c r="Q24" s="224"/>
    </row>
    <row r="25" spans="1:17" s="30" customFormat="1" ht="79.5" customHeight="1">
      <c r="A25" s="3">
        <f t="shared" ref="A25:A48" si="0">A24+1</f>
        <v>2</v>
      </c>
      <c r="B25" s="231" t="s">
        <v>325</v>
      </c>
      <c r="C25" s="231" t="s">
        <v>327</v>
      </c>
      <c r="D25" s="5" t="s">
        <v>320</v>
      </c>
      <c r="E25" s="5" t="s">
        <v>106</v>
      </c>
      <c r="F25" s="27" t="s">
        <v>23</v>
      </c>
      <c r="G25" s="231" t="s">
        <v>24</v>
      </c>
      <c r="H25" s="3">
        <v>107.6</v>
      </c>
      <c r="I25" s="231">
        <v>88212501000</v>
      </c>
      <c r="J25" s="5" t="s">
        <v>144</v>
      </c>
      <c r="K25" s="32">
        <f>39064.71*12</f>
        <v>468776.52</v>
      </c>
      <c r="L25" s="231" t="s">
        <v>314</v>
      </c>
      <c r="M25" s="231" t="s">
        <v>316</v>
      </c>
      <c r="N25" s="231" t="s">
        <v>105</v>
      </c>
      <c r="O25" s="231" t="s">
        <v>26</v>
      </c>
      <c r="P25" s="231" t="s">
        <v>26</v>
      </c>
      <c r="Q25" s="224"/>
    </row>
    <row r="26" spans="1:17" s="30" customFormat="1" ht="79.5" customHeight="1">
      <c r="A26" s="3">
        <f t="shared" si="0"/>
        <v>3</v>
      </c>
      <c r="B26" s="236" t="s">
        <v>326</v>
      </c>
      <c r="C26" s="236" t="s">
        <v>327</v>
      </c>
      <c r="D26" s="5" t="s">
        <v>321</v>
      </c>
      <c r="E26" s="5" t="s">
        <v>106</v>
      </c>
      <c r="F26" s="27" t="s">
        <v>23</v>
      </c>
      <c r="G26" s="236" t="s">
        <v>24</v>
      </c>
      <c r="H26" s="3">
        <v>240</v>
      </c>
      <c r="I26" s="236">
        <v>88415000000</v>
      </c>
      <c r="J26" s="5" t="s">
        <v>121</v>
      </c>
      <c r="K26" s="32">
        <v>1651224</v>
      </c>
      <c r="L26" s="236" t="s">
        <v>349</v>
      </c>
      <c r="M26" s="236" t="s">
        <v>383</v>
      </c>
      <c r="N26" s="236" t="s">
        <v>105</v>
      </c>
      <c r="O26" s="236" t="s">
        <v>26</v>
      </c>
      <c r="P26" s="239" t="s">
        <v>26</v>
      </c>
      <c r="Q26" s="238"/>
    </row>
    <row r="27" spans="1:17" s="30" customFormat="1" ht="79.5" customHeight="1">
      <c r="A27" s="3">
        <f t="shared" si="0"/>
        <v>4</v>
      </c>
      <c r="B27" s="223" t="s">
        <v>328</v>
      </c>
      <c r="C27" s="237" t="s">
        <v>329</v>
      </c>
      <c r="D27" s="5" t="s">
        <v>72</v>
      </c>
      <c r="E27" s="5" t="s">
        <v>106</v>
      </c>
      <c r="F27" s="236">
        <v>796</v>
      </c>
      <c r="G27" s="236" t="s">
        <v>68</v>
      </c>
      <c r="H27" s="236">
        <v>1</v>
      </c>
      <c r="I27" s="236">
        <v>88401000000</v>
      </c>
      <c r="J27" s="5" t="s">
        <v>25</v>
      </c>
      <c r="K27" s="32">
        <v>591864.4</v>
      </c>
      <c r="L27" s="236" t="s">
        <v>314</v>
      </c>
      <c r="M27" s="236" t="s">
        <v>317</v>
      </c>
      <c r="N27" s="236" t="s">
        <v>105</v>
      </c>
      <c r="O27" s="236" t="s">
        <v>26</v>
      </c>
      <c r="P27" s="236" t="s">
        <v>26</v>
      </c>
      <c r="Q27" s="224"/>
    </row>
    <row r="28" spans="1:17" ht="77.25" customHeight="1">
      <c r="A28" s="3">
        <f t="shared" si="0"/>
        <v>5</v>
      </c>
      <c r="B28" s="236" t="s">
        <v>330</v>
      </c>
      <c r="C28" s="3" t="s">
        <v>330</v>
      </c>
      <c r="D28" s="5" t="s">
        <v>29</v>
      </c>
      <c r="E28" s="5" t="s">
        <v>106</v>
      </c>
      <c r="F28" s="4">
        <v>876</v>
      </c>
      <c r="G28" s="236" t="s">
        <v>176</v>
      </c>
      <c r="H28" s="11">
        <v>1</v>
      </c>
      <c r="I28" s="236">
        <v>88401000000</v>
      </c>
      <c r="J28" s="5" t="s">
        <v>118</v>
      </c>
      <c r="K28" s="32">
        <v>2161915</v>
      </c>
      <c r="L28" s="236" t="s">
        <v>314</v>
      </c>
      <c r="M28" s="236" t="s">
        <v>316</v>
      </c>
      <c r="N28" s="236" t="s">
        <v>105</v>
      </c>
      <c r="O28" s="236" t="s">
        <v>26</v>
      </c>
      <c r="P28" s="236" t="s">
        <v>26</v>
      </c>
      <c r="Q28" s="224"/>
    </row>
    <row r="29" spans="1:17" s="30" customFormat="1" ht="78" customHeight="1">
      <c r="A29" s="3">
        <f t="shared" si="0"/>
        <v>6</v>
      </c>
      <c r="B29" s="236" t="s">
        <v>330</v>
      </c>
      <c r="C29" s="3" t="s">
        <v>330</v>
      </c>
      <c r="D29" s="5" t="s">
        <v>29</v>
      </c>
      <c r="E29" s="5" t="s">
        <v>106</v>
      </c>
      <c r="F29" s="4">
        <v>876</v>
      </c>
      <c r="G29" s="236" t="s">
        <v>176</v>
      </c>
      <c r="H29" s="11">
        <v>1</v>
      </c>
      <c r="I29" s="236">
        <v>88401000000</v>
      </c>
      <c r="J29" s="5" t="s">
        <v>118</v>
      </c>
      <c r="K29" s="32">
        <v>17535275</v>
      </c>
      <c r="L29" s="236" t="s">
        <v>314</v>
      </c>
      <c r="M29" s="236" t="s">
        <v>316</v>
      </c>
      <c r="N29" s="236" t="s">
        <v>105</v>
      </c>
      <c r="O29" s="236" t="s">
        <v>26</v>
      </c>
      <c r="P29" s="236" t="s">
        <v>26</v>
      </c>
      <c r="Q29" s="224"/>
    </row>
    <row r="30" spans="1:17" s="30" customFormat="1" ht="78" customHeight="1">
      <c r="A30" s="3">
        <f t="shared" si="0"/>
        <v>7</v>
      </c>
      <c r="B30" s="236" t="s">
        <v>330</v>
      </c>
      <c r="C30" s="3" t="s">
        <v>330</v>
      </c>
      <c r="D30" s="5" t="s">
        <v>29</v>
      </c>
      <c r="E30" s="5" t="s">
        <v>106</v>
      </c>
      <c r="F30" s="4">
        <v>876</v>
      </c>
      <c r="G30" s="236" t="s">
        <v>176</v>
      </c>
      <c r="H30" s="11">
        <v>1</v>
      </c>
      <c r="I30" s="236">
        <v>88401000000</v>
      </c>
      <c r="J30" s="5" t="s">
        <v>118</v>
      </c>
      <c r="K30" s="32">
        <v>5915116</v>
      </c>
      <c r="L30" s="236" t="s">
        <v>314</v>
      </c>
      <c r="M30" s="236" t="s">
        <v>316</v>
      </c>
      <c r="N30" s="236" t="s">
        <v>105</v>
      </c>
      <c r="O30" s="236" t="s">
        <v>26</v>
      </c>
      <c r="P30" s="236" t="s">
        <v>26</v>
      </c>
      <c r="Q30" s="224"/>
    </row>
    <row r="31" spans="1:17" s="30" customFormat="1" ht="57.75" customHeight="1">
      <c r="A31" s="3">
        <f t="shared" si="0"/>
        <v>8</v>
      </c>
      <c r="B31" s="236" t="s">
        <v>331</v>
      </c>
      <c r="C31" s="236" t="s">
        <v>331</v>
      </c>
      <c r="D31" s="5" t="s">
        <v>96</v>
      </c>
      <c r="E31" s="5" t="s">
        <v>318</v>
      </c>
      <c r="F31" s="4">
        <v>876</v>
      </c>
      <c r="G31" s="236" t="s">
        <v>176</v>
      </c>
      <c r="H31" s="11">
        <v>1</v>
      </c>
      <c r="I31" s="236">
        <v>88401000000</v>
      </c>
      <c r="J31" s="5" t="s">
        <v>118</v>
      </c>
      <c r="K31" s="32">
        <v>800000</v>
      </c>
      <c r="L31" s="236" t="s">
        <v>314</v>
      </c>
      <c r="M31" s="236" t="s">
        <v>316</v>
      </c>
      <c r="N31" s="236" t="s">
        <v>115</v>
      </c>
      <c r="O31" s="236" t="s">
        <v>26</v>
      </c>
      <c r="P31" s="236" t="s">
        <v>26</v>
      </c>
      <c r="Q31" s="224"/>
    </row>
    <row r="32" spans="1:17" ht="79.5" customHeight="1">
      <c r="A32" s="3">
        <f t="shared" si="0"/>
        <v>9</v>
      </c>
      <c r="B32" s="237" t="s">
        <v>332</v>
      </c>
      <c r="C32" s="237" t="s">
        <v>333</v>
      </c>
      <c r="D32" s="5" t="s">
        <v>34</v>
      </c>
      <c r="E32" s="5" t="s">
        <v>106</v>
      </c>
      <c r="F32" s="4">
        <v>876</v>
      </c>
      <c r="G32" s="236" t="s">
        <v>176</v>
      </c>
      <c r="H32" s="11">
        <v>1</v>
      </c>
      <c r="I32" s="236">
        <v>88401000000</v>
      </c>
      <c r="J32" s="5" t="s">
        <v>118</v>
      </c>
      <c r="K32" s="33">
        <v>1800000</v>
      </c>
      <c r="L32" s="236" t="s">
        <v>314</v>
      </c>
      <c r="M32" s="236" t="s">
        <v>316</v>
      </c>
      <c r="N32" s="236" t="s">
        <v>105</v>
      </c>
      <c r="O32" s="236" t="s">
        <v>26</v>
      </c>
      <c r="P32" s="236" t="s">
        <v>26</v>
      </c>
      <c r="Q32" s="224"/>
    </row>
    <row r="33" spans="1:18" ht="79.5" customHeight="1">
      <c r="A33" s="3">
        <f t="shared" si="0"/>
        <v>10</v>
      </c>
      <c r="B33" s="237" t="s">
        <v>332</v>
      </c>
      <c r="C33" s="237" t="s">
        <v>333</v>
      </c>
      <c r="D33" s="5" t="s">
        <v>34</v>
      </c>
      <c r="E33" s="5" t="s">
        <v>106</v>
      </c>
      <c r="F33" s="4">
        <v>876</v>
      </c>
      <c r="G33" s="236" t="s">
        <v>176</v>
      </c>
      <c r="H33" s="11">
        <v>1</v>
      </c>
      <c r="I33" s="236">
        <v>88401000000</v>
      </c>
      <c r="J33" s="5" t="s">
        <v>118</v>
      </c>
      <c r="K33" s="33">
        <v>4058787</v>
      </c>
      <c r="L33" s="236" t="s">
        <v>314</v>
      </c>
      <c r="M33" s="236" t="s">
        <v>316</v>
      </c>
      <c r="N33" s="236" t="s">
        <v>105</v>
      </c>
      <c r="O33" s="236" t="s">
        <v>26</v>
      </c>
      <c r="P33" s="236" t="s">
        <v>26</v>
      </c>
      <c r="Q33" s="224"/>
    </row>
    <row r="34" spans="1:18" ht="70.5" customHeight="1">
      <c r="A34" s="3">
        <f t="shared" si="0"/>
        <v>11</v>
      </c>
      <c r="B34" s="236" t="s">
        <v>73</v>
      </c>
      <c r="C34" s="236">
        <v>6410000</v>
      </c>
      <c r="D34" s="5" t="s">
        <v>352</v>
      </c>
      <c r="E34" s="5" t="s">
        <v>106</v>
      </c>
      <c r="F34" s="4">
        <v>796</v>
      </c>
      <c r="G34" s="236" t="s">
        <v>68</v>
      </c>
      <c r="H34" s="236" t="s">
        <v>60</v>
      </c>
      <c r="I34" s="236">
        <v>88401000000</v>
      </c>
      <c r="J34" s="5" t="s">
        <v>118</v>
      </c>
      <c r="K34" s="32">
        <v>1400000</v>
      </c>
      <c r="L34" s="237" t="s">
        <v>349</v>
      </c>
      <c r="M34" s="236" t="s">
        <v>366</v>
      </c>
      <c r="N34" s="236" t="s">
        <v>115</v>
      </c>
      <c r="O34" s="236" t="s">
        <v>26</v>
      </c>
      <c r="P34" s="236" t="s">
        <v>26</v>
      </c>
      <c r="Q34" s="224"/>
    </row>
    <row r="35" spans="1:18" ht="58.5" customHeight="1">
      <c r="A35" s="3">
        <f t="shared" si="0"/>
        <v>12</v>
      </c>
      <c r="B35" s="236" t="s">
        <v>45</v>
      </c>
      <c r="C35" s="8">
        <v>61</v>
      </c>
      <c r="D35" s="5" t="s">
        <v>107</v>
      </c>
      <c r="E35" s="5" t="s">
        <v>106</v>
      </c>
      <c r="F35" s="4">
        <v>876</v>
      </c>
      <c r="G35" s="236" t="s">
        <v>176</v>
      </c>
      <c r="H35" s="8">
        <v>1</v>
      </c>
      <c r="I35" s="236">
        <v>88401000000</v>
      </c>
      <c r="J35" s="5" t="s">
        <v>118</v>
      </c>
      <c r="K35" s="33">
        <v>2000000</v>
      </c>
      <c r="L35" s="236" t="s">
        <v>314</v>
      </c>
      <c r="M35" s="236" t="s">
        <v>316</v>
      </c>
      <c r="N35" s="236" t="s">
        <v>105</v>
      </c>
      <c r="O35" s="236" t="s">
        <v>26</v>
      </c>
      <c r="P35" s="236" t="s">
        <v>26</v>
      </c>
      <c r="Q35" s="224"/>
    </row>
    <row r="36" spans="1:18" ht="51" customHeight="1">
      <c r="A36" s="3">
        <f t="shared" si="0"/>
        <v>13</v>
      </c>
      <c r="B36" s="237" t="s">
        <v>339</v>
      </c>
      <c r="C36" s="237" t="s">
        <v>333</v>
      </c>
      <c r="D36" s="5" t="s">
        <v>35</v>
      </c>
      <c r="E36" s="5" t="s">
        <v>106</v>
      </c>
      <c r="F36" s="4">
        <v>876</v>
      </c>
      <c r="G36" s="236" t="s">
        <v>176</v>
      </c>
      <c r="H36" s="11">
        <v>1</v>
      </c>
      <c r="I36" s="236">
        <v>88401000000</v>
      </c>
      <c r="J36" s="5" t="s">
        <v>118</v>
      </c>
      <c r="K36" s="33">
        <v>15000000</v>
      </c>
      <c r="L36" s="236" t="s">
        <v>314</v>
      </c>
      <c r="M36" s="236" t="s">
        <v>316</v>
      </c>
      <c r="N36" s="236" t="s">
        <v>115</v>
      </c>
      <c r="O36" s="236" t="s">
        <v>26</v>
      </c>
      <c r="P36" s="236" t="s">
        <v>26</v>
      </c>
      <c r="Q36" s="224"/>
    </row>
    <row r="37" spans="1:18" ht="102" customHeight="1">
      <c r="A37" s="3">
        <f t="shared" si="0"/>
        <v>14</v>
      </c>
      <c r="B37" s="236" t="s">
        <v>338</v>
      </c>
      <c r="C37" s="8" t="s">
        <v>337</v>
      </c>
      <c r="D37" s="5" t="s">
        <v>43</v>
      </c>
      <c r="E37" s="10" t="s">
        <v>335</v>
      </c>
      <c r="F37" s="4">
        <v>876</v>
      </c>
      <c r="G37" s="236" t="s">
        <v>176</v>
      </c>
      <c r="H37" s="8">
        <v>1</v>
      </c>
      <c r="I37" s="236">
        <v>88401000000</v>
      </c>
      <c r="J37" s="5" t="s">
        <v>25</v>
      </c>
      <c r="K37" s="33">
        <v>36700000</v>
      </c>
      <c r="L37" s="236" t="s">
        <v>340</v>
      </c>
      <c r="M37" s="236" t="s">
        <v>341</v>
      </c>
      <c r="N37" s="236" t="s">
        <v>334</v>
      </c>
      <c r="O37" s="236" t="s">
        <v>26</v>
      </c>
      <c r="P37" s="236" t="s">
        <v>26</v>
      </c>
      <c r="Q37" s="224"/>
    </row>
    <row r="38" spans="1:18" ht="70.5" customHeight="1">
      <c r="A38" s="3">
        <f t="shared" si="0"/>
        <v>15</v>
      </c>
      <c r="B38" s="236" t="s">
        <v>325</v>
      </c>
      <c r="C38" s="236" t="s">
        <v>327</v>
      </c>
      <c r="D38" s="5" t="s">
        <v>342</v>
      </c>
      <c r="E38" s="5" t="s">
        <v>106</v>
      </c>
      <c r="F38" s="27" t="s">
        <v>23</v>
      </c>
      <c r="G38" s="236" t="s">
        <v>24</v>
      </c>
      <c r="H38" s="12">
        <v>197.1</v>
      </c>
      <c r="I38" s="237" t="s">
        <v>345</v>
      </c>
      <c r="J38" s="10" t="s">
        <v>343</v>
      </c>
      <c r="K38" s="32">
        <v>828000</v>
      </c>
      <c r="L38" s="237" t="s">
        <v>340</v>
      </c>
      <c r="M38" s="237" t="s">
        <v>344</v>
      </c>
      <c r="N38" s="236" t="s">
        <v>115</v>
      </c>
      <c r="O38" s="236" t="s">
        <v>26</v>
      </c>
      <c r="P38" s="236" t="s">
        <v>26</v>
      </c>
      <c r="Q38" s="224"/>
    </row>
    <row r="39" spans="1:18" ht="102" customHeight="1">
      <c r="A39" s="3">
        <f t="shared" si="0"/>
        <v>16</v>
      </c>
      <c r="B39" s="236" t="s">
        <v>347</v>
      </c>
      <c r="C39" s="8" t="s">
        <v>346</v>
      </c>
      <c r="D39" s="5" t="s">
        <v>353</v>
      </c>
      <c r="E39" s="5" t="s">
        <v>106</v>
      </c>
      <c r="F39" s="4">
        <v>876</v>
      </c>
      <c r="G39" s="236" t="s">
        <v>176</v>
      </c>
      <c r="H39" s="8">
        <v>1</v>
      </c>
      <c r="I39" s="236">
        <v>22401000000</v>
      </c>
      <c r="J39" s="5" t="s">
        <v>348</v>
      </c>
      <c r="K39" s="33">
        <v>1390500</v>
      </c>
      <c r="L39" s="237" t="s">
        <v>340</v>
      </c>
      <c r="M39" s="236" t="s">
        <v>349</v>
      </c>
      <c r="N39" s="236" t="s">
        <v>115</v>
      </c>
      <c r="O39" s="236" t="s">
        <v>26</v>
      </c>
      <c r="P39" s="236" t="s">
        <v>40</v>
      </c>
      <c r="Q39" s="33">
        <v>1390500</v>
      </c>
    </row>
    <row r="40" spans="1:18" ht="102" customHeight="1">
      <c r="A40" s="3">
        <f t="shared" si="0"/>
        <v>17</v>
      </c>
      <c r="B40" s="236" t="s">
        <v>361</v>
      </c>
      <c r="C40" s="236" t="s">
        <v>361</v>
      </c>
      <c r="D40" s="5" t="s">
        <v>355</v>
      </c>
      <c r="E40" s="5" t="s">
        <v>106</v>
      </c>
      <c r="F40" s="4">
        <v>876</v>
      </c>
      <c r="G40" s="236" t="s">
        <v>176</v>
      </c>
      <c r="H40" s="8">
        <v>1</v>
      </c>
      <c r="I40" s="236">
        <v>88401000000</v>
      </c>
      <c r="J40" s="5" t="s">
        <v>25</v>
      </c>
      <c r="K40" s="33">
        <v>6800000</v>
      </c>
      <c r="L40" s="12" t="s">
        <v>340</v>
      </c>
      <c r="M40" s="236" t="s">
        <v>356</v>
      </c>
      <c r="N40" s="236" t="s">
        <v>31</v>
      </c>
      <c r="O40" s="3" t="s">
        <v>40</v>
      </c>
      <c r="P40" s="236" t="s">
        <v>26</v>
      </c>
      <c r="Q40" s="224"/>
    </row>
    <row r="41" spans="1:18" ht="102" customHeight="1">
      <c r="A41" s="3">
        <f t="shared" si="0"/>
        <v>18</v>
      </c>
      <c r="B41" s="236" t="s">
        <v>362</v>
      </c>
      <c r="C41" s="8" t="s">
        <v>362</v>
      </c>
      <c r="D41" s="5" t="s">
        <v>354</v>
      </c>
      <c r="E41" s="5" t="s">
        <v>106</v>
      </c>
      <c r="F41" s="4">
        <v>876</v>
      </c>
      <c r="G41" s="236" t="s">
        <v>176</v>
      </c>
      <c r="H41" s="8">
        <v>1</v>
      </c>
      <c r="I41" s="236">
        <v>88401000000</v>
      </c>
      <c r="J41" s="5" t="s">
        <v>25</v>
      </c>
      <c r="K41" s="33">
        <v>1600000</v>
      </c>
      <c r="L41" s="12" t="s">
        <v>340</v>
      </c>
      <c r="M41" s="236" t="s">
        <v>365</v>
      </c>
      <c r="N41" s="236" t="s">
        <v>31</v>
      </c>
      <c r="O41" s="3" t="s">
        <v>26</v>
      </c>
      <c r="P41" s="237" t="s">
        <v>40</v>
      </c>
      <c r="Q41" s="33">
        <v>1600000</v>
      </c>
    </row>
    <row r="42" spans="1:18" ht="102" customHeight="1">
      <c r="A42" s="3">
        <f t="shared" si="0"/>
        <v>19</v>
      </c>
      <c r="B42" s="236" t="s">
        <v>361</v>
      </c>
      <c r="C42" s="236" t="s">
        <v>361</v>
      </c>
      <c r="D42" s="5" t="s">
        <v>360</v>
      </c>
      <c r="E42" s="6" t="s">
        <v>357</v>
      </c>
      <c r="F42" s="4">
        <v>876</v>
      </c>
      <c r="G42" s="236" t="s">
        <v>176</v>
      </c>
      <c r="H42" s="8">
        <v>1</v>
      </c>
      <c r="I42" s="236">
        <v>88401000000</v>
      </c>
      <c r="J42" s="5" t="s">
        <v>25</v>
      </c>
      <c r="K42" s="33">
        <v>530000</v>
      </c>
      <c r="L42" s="12" t="s">
        <v>340</v>
      </c>
      <c r="M42" s="236" t="s">
        <v>364</v>
      </c>
      <c r="N42" s="236" t="s">
        <v>31</v>
      </c>
      <c r="O42" s="3" t="s">
        <v>40</v>
      </c>
      <c r="P42" s="236" t="s">
        <v>26</v>
      </c>
      <c r="Q42" s="224"/>
    </row>
    <row r="43" spans="1:18" ht="102" customHeight="1">
      <c r="A43" s="3">
        <f t="shared" si="0"/>
        <v>20</v>
      </c>
      <c r="B43" s="236" t="s">
        <v>382</v>
      </c>
      <c r="C43" s="236" t="s">
        <v>381</v>
      </c>
      <c r="D43" s="5" t="s">
        <v>380</v>
      </c>
      <c r="E43" s="6" t="s">
        <v>357</v>
      </c>
      <c r="F43" s="4">
        <v>876</v>
      </c>
      <c r="G43" s="236" t="s">
        <v>176</v>
      </c>
      <c r="H43" s="8">
        <v>1</v>
      </c>
      <c r="I43" s="236">
        <v>88401000000</v>
      </c>
      <c r="J43" s="5" t="s">
        <v>25</v>
      </c>
      <c r="K43" s="33">
        <v>2100000</v>
      </c>
      <c r="L43" s="3" t="s">
        <v>349</v>
      </c>
      <c r="M43" s="237" t="s">
        <v>356</v>
      </c>
      <c r="N43" s="236" t="s">
        <v>31</v>
      </c>
      <c r="O43" s="3" t="s">
        <v>40</v>
      </c>
      <c r="P43" s="236" t="s">
        <v>26</v>
      </c>
      <c r="Q43" s="224"/>
    </row>
    <row r="44" spans="1:18" ht="102" customHeight="1">
      <c r="A44" s="3">
        <f t="shared" si="0"/>
        <v>21</v>
      </c>
      <c r="B44" s="237" t="s">
        <v>363</v>
      </c>
      <c r="C44" s="235" t="s">
        <v>363</v>
      </c>
      <c r="D44" s="5" t="s">
        <v>358</v>
      </c>
      <c r="E44" s="6" t="s">
        <v>357</v>
      </c>
      <c r="F44" s="4">
        <v>876</v>
      </c>
      <c r="G44" s="236" t="s">
        <v>176</v>
      </c>
      <c r="H44" s="8">
        <v>1</v>
      </c>
      <c r="I44" s="236">
        <v>88401000000</v>
      </c>
      <c r="J44" s="5" t="s">
        <v>25</v>
      </c>
      <c r="K44" s="33">
        <v>4300000</v>
      </c>
      <c r="L44" s="3" t="s">
        <v>349</v>
      </c>
      <c r="M44" s="237" t="s">
        <v>359</v>
      </c>
      <c r="N44" s="236" t="s">
        <v>31</v>
      </c>
      <c r="O44" s="3" t="s">
        <v>26</v>
      </c>
      <c r="P44" s="236" t="s">
        <v>26</v>
      </c>
      <c r="Q44" s="224"/>
    </row>
    <row r="45" spans="1:18" ht="46.5" customHeight="1">
      <c r="A45" s="3">
        <f t="shared" si="0"/>
        <v>22</v>
      </c>
      <c r="B45" s="237" t="s">
        <v>368</v>
      </c>
      <c r="C45" s="235" t="s">
        <v>379</v>
      </c>
      <c r="D45" s="5" t="s">
        <v>57</v>
      </c>
      <c r="E45" s="5" t="s">
        <v>108</v>
      </c>
      <c r="F45" s="3">
        <v>839</v>
      </c>
      <c r="G45" s="236" t="s">
        <v>166</v>
      </c>
      <c r="H45" s="236">
        <v>1</v>
      </c>
      <c r="I45" s="236">
        <v>88401000000</v>
      </c>
      <c r="J45" s="5" t="s">
        <v>25</v>
      </c>
      <c r="K45" s="33">
        <v>1200000</v>
      </c>
      <c r="L45" s="12" t="s">
        <v>349</v>
      </c>
      <c r="M45" s="236" t="s">
        <v>367</v>
      </c>
      <c r="N45" s="236" t="s">
        <v>39</v>
      </c>
      <c r="O45" s="9" t="s">
        <v>40</v>
      </c>
      <c r="P45" s="236" t="s">
        <v>26</v>
      </c>
      <c r="Q45" s="224"/>
    </row>
    <row r="46" spans="1:18" ht="46.5" customHeight="1">
      <c r="A46" s="3">
        <f t="shared" si="0"/>
        <v>23</v>
      </c>
      <c r="B46" s="237" t="s">
        <v>378</v>
      </c>
      <c r="C46" s="235" t="s">
        <v>378</v>
      </c>
      <c r="D46" s="5" t="s">
        <v>371</v>
      </c>
      <c r="E46" s="5" t="s">
        <v>370</v>
      </c>
      <c r="F46" s="27" t="s">
        <v>127</v>
      </c>
      <c r="G46" s="236" t="s">
        <v>24</v>
      </c>
      <c r="H46" s="237">
        <v>4942</v>
      </c>
      <c r="I46" s="237">
        <v>88401000000</v>
      </c>
      <c r="J46" s="10" t="s">
        <v>118</v>
      </c>
      <c r="K46" s="32">
        <v>1900000</v>
      </c>
      <c r="L46" s="3" t="s">
        <v>349</v>
      </c>
      <c r="M46" s="236" t="s">
        <v>369</v>
      </c>
      <c r="N46" s="236" t="s">
        <v>39</v>
      </c>
      <c r="O46" s="3" t="s">
        <v>40</v>
      </c>
      <c r="P46" s="236" t="s">
        <v>40</v>
      </c>
      <c r="Q46" s="234">
        <f>K46</f>
        <v>1900000</v>
      </c>
    </row>
    <row r="47" spans="1:18" ht="33.75" customHeight="1">
      <c r="A47" s="3">
        <f t="shared" si="0"/>
        <v>24</v>
      </c>
      <c r="B47" s="237" t="s">
        <v>377</v>
      </c>
      <c r="C47" s="233" t="s">
        <v>376</v>
      </c>
      <c r="D47" s="5" t="s">
        <v>238</v>
      </c>
      <c r="E47" s="5" t="s">
        <v>106</v>
      </c>
      <c r="F47" s="4">
        <v>876</v>
      </c>
      <c r="G47" s="236" t="s">
        <v>176</v>
      </c>
      <c r="H47" s="8">
        <v>1</v>
      </c>
      <c r="I47" s="236">
        <v>88401000000</v>
      </c>
      <c r="J47" s="5" t="s">
        <v>118</v>
      </c>
      <c r="K47" s="33">
        <v>564058.9</v>
      </c>
      <c r="L47" s="236" t="s">
        <v>349</v>
      </c>
      <c r="M47" s="236" t="s">
        <v>375</v>
      </c>
      <c r="N47" s="236" t="s">
        <v>105</v>
      </c>
      <c r="O47" s="236" t="s">
        <v>26</v>
      </c>
      <c r="P47" s="236" t="s">
        <v>26</v>
      </c>
      <c r="Q47" s="234"/>
      <c r="R47" s="230">
        <f>Q49/(K49-K24-K25-K26-K38-K37)</f>
        <v>6.464852039035153E-2</v>
      </c>
    </row>
    <row r="48" spans="1:18" ht="36.75" customHeight="1">
      <c r="A48" s="3">
        <f t="shared" si="0"/>
        <v>25</v>
      </c>
      <c r="B48" s="237" t="s">
        <v>387</v>
      </c>
      <c r="C48" s="235" t="s">
        <v>386</v>
      </c>
      <c r="D48" s="5" t="s">
        <v>233</v>
      </c>
      <c r="E48" s="10" t="s">
        <v>374</v>
      </c>
      <c r="F48" s="12">
        <v>796</v>
      </c>
      <c r="G48" s="237" t="s">
        <v>68</v>
      </c>
      <c r="H48" s="12">
        <v>1</v>
      </c>
      <c r="I48" s="237">
        <v>88401000000</v>
      </c>
      <c r="J48" s="10" t="s">
        <v>25</v>
      </c>
      <c r="K48" s="33">
        <v>4000000</v>
      </c>
      <c r="L48" s="12" t="s">
        <v>373</v>
      </c>
      <c r="M48" s="236" t="s">
        <v>372</v>
      </c>
      <c r="N48" s="237" t="s">
        <v>31</v>
      </c>
      <c r="O48" s="9" t="s">
        <v>40</v>
      </c>
      <c r="P48" s="236" t="s">
        <v>26</v>
      </c>
      <c r="Q48" s="234"/>
    </row>
    <row r="49" spans="1:17" ht="19.5" customHeight="1">
      <c r="A49" s="248" t="s">
        <v>323</v>
      </c>
      <c r="B49" s="249"/>
      <c r="C49" s="249"/>
      <c r="D49" s="250"/>
      <c r="E49" s="7"/>
      <c r="F49" s="5"/>
      <c r="G49" s="5"/>
      <c r="H49" s="5"/>
      <c r="I49" s="5"/>
      <c r="J49" s="5"/>
      <c r="K49" s="38">
        <f>SUM(K24:K48)</f>
        <v>118721456.82000001</v>
      </c>
      <c r="L49" s="5"/>
      <c r="M49" s="5"/>
      <c r="N49" s="5"/>
      <c r="O49" s="7"/>
      <c r="P49" s="7"/>
      <c r="Q49" s="33">
        <f>SUM(Q24:Q48)</f>
        <v>4890500</v>
      </c>
    </row>
    <row r="50" spans="1:17" ht="19.5" customHeight="1">
      <c r="A50" s="222" t="s">
        <v>243</v>
      </c>
      <c r="B50" s="78"/>
      <c r="C50" s="78"/>
      <c r="D50" s="78"/>
      <c r="E50" s="78"/>
      <c r="F50" s="259" t="s">
        <v>135</v>
      </c>
      <c r="G50" s="259"/>
      <c r="H50" s="76"/>
      <c r="I50" s="76"/>
      <c r="J50" s="77"/>
      <c r="K50" s="77"/>
      <c r="L50" s="46"/>
      <c r="M50" s="46"/>
      <c r="N50" s="46"/>
      <c r="O50" s="46"/>
    </row>
    <row r="51" spans="1:17" ht="19.5" customHeight="1">
      <c r="A51" s="221" t="s">
        <v>313</v>
      </c>
      <c r="B51" s="47"/>
      <c r="C51" s="47"/>
      <c r="D51" s="48"/>
      <c r="E51" s="78"/>
      <c r="F51" s="48"/>
      <c r="G51" s="48"/>
      <c r="H51" s="76"/>
      <c r="I51" s="76"/>
      <c r="J51" s="77"/>
      <c r="K51" s="77"/>
      <c r="L51" s="46"/>
      <c r="M51" s="46"/>
      <c r="N51" s="46"/>
      <c r="O51" s="46"/>
      <c r="P51" s="46"/>
    </row>
    <row r="52" spans="1:17" ht="19.5" customHeight="1">
      <c r="A52" s="221"/>
      <c r="B52" s="47"/>
      <c r="C52" s="47"/>
      <c r="D52" s="48"/>
      <c r="E52" s="78"/>
      <c r="F52" s="48"/>
      <c r="G52" s="48"/>
      <c r="H52" s="76"/>
      <c r="I52" s="76"/>
      <c r="J52" s="77"/>
      <c r="K52" s="77"/>
      <c r="L52" s="46"/>
      <c r="M52" s="46"/>
      <c r="N52" s="46"/>
      <c r="O52" s="46"/>
      <c r="P52" s="46"/>
    </row>
    <row r="53" spans="1:17" ht="17.25" customHeight="1">
      <c r="A53" s="221"/>
      <c r="B53" s="47"/>
      <c r="C53" s="47"/>
      <c r="D53" s="48"/>
      <c r="E53" s="78"/>
      <c r="F53" s="48"/>
      <c r="G53" s="48"/>
      <c r="H53" s="48"/>
      <c r="I53" s="48"/>
      <c r="J53" s="16"/>
      <c r="K53" s="18"/>
      <c r="L53" s="16"/>
      <c r="M53" s="16"/>
      <c r="N53" s="16"/>
      <c r="O53" s="24"/>
      <c r="P53" s="24"/>
    </row>
    <row r="54" spans="1:17" ht="17.25" customHeight="1">
      <c r="A54" s="251" t="s">
        <v>137</v>
      </c>
      <c r="B54" s="251"/>
      <c r="C54" s="251"/>
      <c r="D54" s="251"/>
      <c r="E54" s="251"/>
      <c r="F54" s="79"/>
      <c r="G54" s="79"/>
      <c r="H54" s="79"/>
      <c r="I54" s="79"/>
      <c r="K54" s="30"/>
      <c r="P54" s="24"/>
    </row>
    <row r="55" spans="1:17" ht="17.25" customHeight="1">
      <c r="A55" s="251" t="s">
        <v>138</v>
      </c>
      <c r="B55" s="251"/>
      <c r="C55" s="251"/>
      <c r="D55" s="251"/>
      <c r="E55" s="251"/>
      <c r="F55" s="79" t="s">
        <v>139</v>
      </c>
      <c r="G55" s="79"/>
      <c r="H55" s="79"/>
      <c r="I55" s="79"/>
      <c r="K55" s="30"/>
      <c r="P55" s="24"/>
    </row>
    <row r="56" spans="1:17" ht="17.25" customHeight="1">
      <c r="B56" s="30"/>
      <c r="C56" s="56"/>
      <c r="F56" s="252"/>
      <c r="G56" s="252"/>
      <c r="H56" s="252"/>
      <c r="I56" s="252"/>
      <c r="J56" s="252"/>
      <c r="K56" s="252"/>
      <c r="L56" s="252"/>
      <c r="M56" s="36"/>
      <c r="N56" s="36"/>
      <c r="O56" s="36"/>
      <c r="P56" s="36"/>
    </row>
    <row r="57" spans="1:17" ht="44.25" customHeight="1">
      <c r="B57" s="65"/>
      <c r="C57" s="80"/>
      <c r="D57" s="36"/>
      <c r="E57" s="36"/>
      <c r="F57" s="36"/>
      <c r="G57" s="81"/>
      <c r="H57" s="82"/>
      <c r="I57" s="82"/>
      <c r="J57" s="36"/>
      <c r="K57" s="44"/>
      <c r="L57" s="36"/>
      <c r="M57" s="36"/>
      <c r="N57" s="36"/>
      <c r="O57" s="36"/>
      <c r="P57" s="36"/>
    </row>
  </sheetData>
  <mergeCells count="28">
    <mergeCell ref="A54:E54"/>
    <mergeCell ref="N19:N22"/>
    <mergeCell ref="F56:L56"/>
    <mergeCell ref="D20:D22"/>
    <mergeCell ref="E20:E22"/>
    <mergeCell ref="F20:G21"/>
    <mergeCell ref="H20:H22"/>
    <mergeCell ref="I20:J21"/>
    <mergeCell ref="K20:K22"/>
    <mergeCell ref="A55:E55"/>
    <mergeCell ref="F50:G50"/>
    <mergeCell ref="A49:D49"/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60" t="s">
        <v>75</v>
      </c>
      <c r="B2" s="261"/>
      <c r="C2" s="261"/>
      <c r="D2" s="262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72" t="s">
        <v>275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73" t="s">
        <v>20</v>
      </c>
      <c r="C4" s="274"/>
      <c r="D4" s="126" t="s">
        <v>277</v>
      </c>
      <c r="E4" s="211" t="s">
        <v>278</v>
      </c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</row>
    <row r="5" spans="1:18" ht="16.5" thickBot="1">
      <c r="A5" s="127">
        <v>1</v>
      </c>
      <c r="B5" s="273">
        <v>2</v>
      </c>
      <c r="C5" s="274"/>
      <c r="D5" s="128">
        <v>3</v>
      </c>
      <c r="E5" s="212">
        <v>4</v>
      </c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</row>
    <row r="6" spans="1:18" s="129" customFormat="1" ht="15.75" customHeight="1">
      <c r="A6" s="277">
        <v>1</v>
      </c>
      <c r="B6" s="280" t="s">
        <v>279</v>
      </c>
      <c r="C6" s="281"/>
      <c r="D6" s="286">
        <f>P30</f>
        <v>12680180.969999997</v>
      </c>
      <c r="E6" s="289">
        <f>P50</f>
        <v>14535142.91</v>
      </c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</row>
    <row r="7" spans="1:18" s="129" customFormat="1" ht="15.75" customHeight="1">
      <c r="A7" s="278"/>
      <c r="B7" s="282"/>
      <c r="C7" s="283"/>
      <c r="D7" s="287"/>
      <c r="E7" s="290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</row>
    <row r="8" spans="1:18" s="129" customFormat="1" ht="15.75" customHeight="1">
      <c r="A8" s="278"/>
      <c r="B8" s="282"/>
      <c r="C8" s="283"/>
      <c r="D8" s="287"/>
      <c r="E8" s="290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</row>
    <row r="9" spans="1:18" s="129" customFormat="1" ht="15.75" customHeight="1">
      <c r="A9" s="279"/>
      <c r="B9" s="284"/>
      <c r="C9" s="285"/>
      <c r="D9" s="288"/>
      <c r="E9" s="291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</row>
    <row r="10" spans="1:18" ht="16.5" thickBot="1">
      <c r="A10" s="213"/>
      <c r="B10" s="294" t="s">
        <v>280</v>
      </c>
      <c r="C10" s="295"/>
      <c r="D10" s="214">
        <f>ROUND(D6,0)</f>
        <v>12680181</v>
      </c>
      <c r="E10" s="215">
        <f>ROUND(E6,0)</f>
        <v>14535143</v>
      </c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71" t="s">
        <v>281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69" t="s">
        <v>297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63" t="s">
        <v>302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63" t="s">
        <v>304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71" t="s">
        <v>305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69" t="s">
        <v>306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63" t="s">
        <v>302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63" t="s">
        <v>304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65" t="s">
        <v>309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67" t="s">
        <v>302</v>
      </c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67" t="s">
        <v>304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2016-03-23T06:05:49Z</cp:lastPrinted>
  <dcterms:created xsi:type="dcterms:W3CDTF">2013-06-21T11:30:45Z</dcterms:created>
  <dcterms:modified xsi:type="dcterms:W3CDTF">2016-03-23T06:05:56Z</dcterms:modified>
</cp:coreProperties>
</file>