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2270" activeTab="0"/>
  </bookViews>
  <sheets>
    <sheet name="энергия" sheetId="1" r:id="rId1"/>
    <sheet name="мощность" sheetId="2" r:id="rId2"/>
  </sheets>
  <externalReferences>
    <externalReference r:id="rId5"/>
  </externalReferences>
  <definedNames>
    <definedName name="_xlfn.SUMIFS" hidden="1">#NAME?</definedName>
    <definedName name="_xlnm.Print_Area" localSheetId="1">'мощность'!$A$1:$G$21</definedName>
    <definedName name="_xlnm.Print_Area" localSheetId="0">'энергия'!$A$1:$G$21</definedName>
  </definedNames>
  <calcPr fullCalcOnLoad="1"/>
</workbook>
</file>

<file path=xl/sharedStrings.xml><?xml version="1.0" encoding="utf-8"?>
<sst xmlns="http://schemas.openxmlformats.org/spreadsheetml/2006/main" count="64" uniqueCount="21">
  <si>
    <t xml:space="preserve"> Наименование групп потребителей</t>
  </si>
  <si>
    <t>ВН</t>
  </si>
  <si>
    <t>СН1</t>
  </si>
  <si>
    <t>СН2</t>
  </si>
  <si>
    <t>НН</t>
  </si>
  <si>
    <t>Итого</t>
  </si>
  <si>
    <t xml:space="preserve">Население </t>
  </si>
  <si>
    <t>Прочие потребители (в т.ч. бюджетные)</t>
  </si>
  <si>
    <t>Объем проданной мощности потребителям в разрезе территориальных сетевых организаций, МВт</t>
  </si>
  <si>
    <t xml:space="preserve">Информация об объемах полезного отпуска электрической энергии потребителям </t>
  </si>
  <si>
    <t>Сетевая компания</t>
  </si>
  <si>
    <t>Объем полезного отпуска электроэнергии потребителям в разрезе территориальных сетевых организаций, млн.квтч.</t>
  </si>
  <si>
    <t>АО "ТНС энерго Карелия"</t>
  </si>
  <si>
    <t>Филиал ПАО "МРСК Северо-Запада" "Карелэнерго"</t>
  </si>
  <si>
    <t>АО "Карельский окатыш"</t>
  </si>
  <si>
    <t>АО "ПСК"</t>
  </si>
  <si>
    <t>ПАО "ФСК ЕЭС"</t>
  </si>
  <si>
    <t>ОАО "РЖД"</t>
  </si>
  <si>
    <t>АО "ОРЭС-Петрозаводск"</t>
  </si>
  <si>
    <t>АО "Оборонэнерго"</t>
  </si>
  <si>
    <t>за февраль 2019 года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</si>
</sst>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(* #,##0.00_);_(* \(#,##0.00\);_(* &quot;-&quot;??_);_(@_)"/>
    <numFmt numFmtId="174" formatCode="_(* #,##0.000_);_(* \(#,##0.000\);_(* &quot;-&quot;??_);_(@_)"/>
    <numFmt numFmtId="175" formatCode="_-* #,##0.000_р_._-;\-* #,##0.000_р_._-;_-* &quot;-&quot;???_р_._-;_-@_-"/>
    <numFmt numFmtId="176" formatCode="#,##0.000000"/>
    <numFmt numFmtId="177" formatCode="_-* #,##0.000\ _₽_-;\-* #,##0.000\ _₽_-;_-* &quot;-&quot;???\ _₽_-;_-@_-"/>
    <numFmt numFmtId="178" formatCode="0.00000"/>
    <numFmt numFmtId="179" formatCode="0.0000"/>
    <numFmt numFmtId="180" formatCode="0.000"/>
    <numFmt numFmtId="181" formatCode="_-* #,##0.0000\ _₽_-;\-* #,##0.0000\ _₽_-;_-* &quot;-&quot;???\ _₽_-;_-@_-"/>
    <numFmt numFmtId="182" formatCode="_-* #,##0.00000\ _₽_-;\-* #,##0.00000\ _₽_-;_-* &quot;-&quot;???\ _₽_-;_-@_-"/>
    <numFmt numFmtId="183" formatCode="_-* #,##0.000000\ _₽_-;\-* #,##0.000000\ _₽_-;_-* &quot;-&quot;???\ _₽_-;_-@_-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"/>
    <numFmt numFmtId="190" formatCode="0.000000"/>
    <numFmt numFmtId="191" formatCode="_(* #,##0.0000_);_(* \(#,##0.0000\);_(* &quot;-&quot;??_);_(@_)"/>
    <numFmt numFmtId="192" formatCode="_(* #,##0.00000_);_(* \(#,##0.00000\);_(* &quot;-&quot;??_);_(@_)"/>
    <numFmt numFmtId="193" formatCode="_(* #,##0.000000_);_(* \(#,##0.000000\);_(* &quot;-&quot;??_);_(@_)"/>
    <numFmt numFmtId="194" formatCode="_(* #,##0.0000000_);_(* \(#,##0.0000000\);_(* &quot;-&quot;??_);_(@_)"/>
    <numFmt numFmtId="195" formatCode="_-* #,##0.000000\ _₽_-;\-* #,##0.000000\ _₽_-;_-* &quot;-&quot;??????\ _₽_-;_-@_-"/>
    <numFmt numFmtId="196" formatCode="_-* #,##0.00\ _₽_-;\-* #,##0.00\ _₽_-;_-* &quot;-&quot;???\ _₽_-;_-@_-"/>
    <numFmt numFmtId="197" formatCode="_-* #,##0.0\ _₽_-;\-* #,##0.0\ _₽_-;_-* &quot;-&quot;???\ _₽_-;_-@_-"/>
    <numFmt numFmtId="198" formatCode="_-* #,##0\ _₽_-;\-* #,##0\ _₽_-;_-* &quot;-&quot;???\ _₽_-;_-@_-"/>
  </numFmts>
  <fonts count="53">
    <font>
      <sz val="10"/>
      <name val="Arial"/>
      <family val="2"/>
    </font>
    <font>
      <sz val="12"/>
      <color indexed="8"/>
      <name val="Times New Roman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50" fillId="0" borderId="9" applyNumberFormat="0" applyFill="0" applyAlignment="0" applyProtection="0"/>
    <xf numFmtId="0" fontId="4" fillId="0" borderId="0">
      <alignment/>
      <protection/>
    </xf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69" fontId="33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2" fillId="32" borderId="0" applyNumberFormat="0" applyBorder="0" applyAlignment="0" applyProtection="0"/>
    <xf numFmtId="0" fontId="5" fillId="0" borderId="10" applyNumberFormat="0" applyFill="0" applyAlignment="0" applyProtection="0"/>
    <xf numFmtId="0" fontId="6" fillId="33" borderId="11" applyNumberFormat="0" applyAlignment="0" applyProtection="0"/>
    <xf numFmtId="0" fontId="7" fillId="34" borderId="0" applyNumberFormat="0" applyBorder="0" applyAlignment="0" applyProtection="0"/>
    <xf numFmtId="0" fontId="8" fillId="35" borderId="12" applyNumberFormat="0" applyFont="0" applyAlignment="0" applyProtection="0"/>
    <xf numFmtId="0" fontId="9" fillId="36" borderId="0" applyNumberFormat="0" applyBorder="0" applyAlignment="0" applyProtection="0"/>
    <xf numFmtId="0" fontId="10" fillId="37" borderId="0" applyNumberFormat="0" applyBorder="0" applyAlignment="0" applyProtection="0"/>
    <xf numFmtId="0" fontId="11" fillId="0" borderId="13" applyNumberFormat="0" applyFill="0" applyAlignment="0" applyProtection="0"/>
    <xf numFmtId="0" fontId="12" fillId="38" borderId="14" applyNumberFormat="0" applyAlignment="0" applyProtection="0"/>
    <xf numFmtId="0" fontId="1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wrapText="1"/>
    </xf>
    <xf numFmtId="174" fontId="3" fillId="0" borderId="16" xfId="64" applyNumberFormat="1" applyFont="1" applyFill="1" applyBorder="1" applyAlignment="1">
      <alignment/>
    </xf>
    <xf numFmtId="174" fontId="3" fillId="0" borderId="15" xfId="64" applyNumberFormat="1" applyFont="1" applyFill="1" applyBorder="1" applyAlignment="1">
      <alignment/>
    </xf>
    <xf numFmtId="0" fontId="3" fillId="0" borderId="17" xfId="0" applyFont="1" applyFill="1" applyBorder="1" applyAlignment="1">
      <alignment wrapText="1"/>
    </xf>
    <xf numFmtId="174" fontId="3" fillId="0" borderId="18" xfId="64" applyNumberFormat="1" applyFont="1" applyFill="1" applyBorder="1" applyAlignment="1">
      <alignment/>
    </xf>
    <xf numFmtId="174" fontId="3" fillId="0" borderId="17" xfId="64" applyNumberFormat="1" applyFont="1" applyFill="1" applyBorder="1" applyAlignment="1">
      <alignment/>
    </xf>
    <xf numFmtId="0" fontId="2" fillId="0" borderId="0" xfId="0" applyFont="1" applyFill="1" applyAlignment="1">
      <alignment/>
    </xf>
    <xf numFmtId="174" fontId="3" fillId="0" borderId="0" xfId="0" applyNumberFormat="1" applyFont="1" applyFill="1" applyAlignment="1">
      <alignment/>
    </xf>
    <xf numFmtId="175" fontId="3" fillId="0" borderId="0" xfId="0" applyNumberFormat="1" applyFont="1" applyFill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_Формула распределения НВВ сетей по уровням напряжения" xfId="54"/>
    <cellStyle name="Обычный 20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7" xfId="66"/>
    <cellStyle name="Хороший" xfId="67"/>
    <cellStyle name="㼿" xfId="68"/>
    <cellStyle name="㼿?" xfId="69"/>
    <cellStyle name="㼿㼿" xfId="70"/>
    <cellStyle name="㼿㼿?" xfId="71"/>
    <cellStyle name="㼿㼿㼿" xfId="72"/>
    <cellStyle name="㼿㼿㼿?" xfId="73"/>
    <cellStyle name="㼿㼿㼿㼿" xfId="74"/>
    <cellStyle name="㼿㼿㼿㼿?" xfId="75"/>
    <cellStyle name="㼿㼿㼿㼿㼿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0;&#1069;&#1057;\READ_ALL\&#1053;&#1077;&#1088;&#1077;&#1075;&#1091;&#1083;&#1080;&#1088;&#1091;&#1077;&#1084;&#1099;&#1077;%20&#1094;&#1077;&#1085;&#1099;%202019\02_&#1092;&#1077;&#1074;&#1088;&#1072;&#1083;&#1100;\&#1055;&#1086;&#1083;&#1077;&#1079;&#1085;&#1099;&#1081;%20&#1086;&#1090;&#1087;&#1091;&#1089;&#1082;_201902_&#1089;&#1077;&#1090;&#108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Услуги ТСО"/>
      <sheetName val="ПО-энергия"/>
      <sheetName val="По-мощность покупки"/>
      <sheetName val="ПСК по района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zoomScale="90" zoomScaleNormal="90" zoomScalePageLayoutView="0" workbookViewId="0" topLeftCell="A1">
      <selection activeCell="B21" sqref="B21"/>
    </sheetView>
  </sheetViews>
  <sheetFormatPr defaultColWidth="9.140625" defaultRowHeight="12.75"/>
  <cols>
    <col min="1" max="1" width="30.57421875" style="1" customWidth="1"/>
    <col min="2" max="2" width="34.8515625" style="1" customWidth="1"/>
    <col min="3" max="3" width="9.8515625" style="1" customWidth="1"/>
    <col min="4" max="5" width="9.7109375" style="1" customWidth="1"/>
    <col min="6" max="6" width="9.57421875" style="1" customWidth="1"/>
    <col min="7" max="7" width="9.7109375" style="1" customWidth="1"/>
    <col min="8" max="8" width="9.140625" style="1" customWidth="1"/>
    <col min="9" max="9" width="45.8515625" style="1" bestFit="1" customWidth="1"/>
    <col min="10" max="16384" width="9.140625" style="1" customWidth="1"/>
  </cols>
  <sheetData>
    <row r="1" spans="1:7" ht="15.75" customHeight="1">
      <c r="A1" s="22" t="s">
        <v>9</v>
      </c>
      <c r="B1" s="22"/>
      <c r="C1" s="22"/>
      <c r="D1" s="22"/>
      <c r="E1" s="22"/>
      <c r="F1" s="22"/>
      <c r="G1" s="22"/>
    </row>
    <row r="2" spans="1:7" ht="15.75" customHeight="1">
      <c r="A2" s="22" t="s">
        <v>12</v>
      </c>
      <c r="B2" s="22"/>
      <c r="C2" s="22"/>
      <c r="D2" s="22"/>
      <c r="E2" s="22"/>
      <c r="F2" s="22"/>
      <c r="G2" s="22"/>
    </row>
    <row r="3" spans="1:7" s="2" customFormat="1" ht="15.75" customHeight="1">
      <c r="A3" s="23" t="s">
        <v>20</v>
      </c>
      <c r="B3" s="23"/>
      <c r="C3" s="23"/>
      <c r="D3" s="23"/>
      <c r="E3" s="23"/>
      <c r="F3" s="23"/>
      <c r="G3" s="23"/>
    </row>
    <row r="4" spans="1:7" ht="17.25" customHeight="1">
      <c r="A4" s="24"/>
      <c r="B4" s="24"/>
      <c r="C4" s="24"/>
      <c r="D4" s="24"/>
      <c r="E4" s="24"/>
      <c r="F4" s="24"/>
      <c r="G4" s="24"/>
    </row>
    <row r="5" spans="1:7" ht="12.75" customHeight="1">
      <c r="A5" s="25" t="s">
        <v>10</v>
      </c>
      <c r="B5" s="13" t="s">
        <v>0</v>
      </c>
      <c r="C5" s="16" t="s">
        <v>11</v>
      </c>
      <c r="D5" s="17"/>
      <c r="E5" s="17"/>
      <c r="F5" s="17"/>
      <c r="G5" s="18"/>
    </row>
    <row r="6" spans="1:7" ht="12.75">
      <c r="A6" s="26"/>
      <c r="B6" s="14"/>
      <c r="C6" s="19"/>
      <c r="D6" s="20"/>
      <c r="E6" s="20"/>
      <c r="F6" s="20"/>
      <c r="G6" s="21"/>
    </row>
    <row r="7" spans="1:7" ht="12.75">
      <c r="A7" s="27"/>
      <c r="B7" s="15"/>
      <c r="C7" s="3" t="s">
        <v>1</v>
      </c>
      <c r="D7" s="3" t="s">
        <v>2</v>
      </c>
      <c r="E7" s="3" t="s">
        <v>3</v>
      </c>
      <c r="F7" s="3" t="s">
        <v>4</v>
      </c>
      <c r="G7" s="3" t="s">
        <v>5</v>
      </c>
    </row>
    <row r="8" spans="1:8" ht="16.5" customHeight="1">
      <c r="A8" s="13" t="s">
        <v>13</v>
      </c>
      <c r="B8" s="4" t="s">
        <v>6</v>
      </c>
      <c r="C8" s="5">
        <v>0.10207</v>
      </c>
      <c r="D8" s="5">
        <v>0.133464</v>
      </c>
      <c r="E8" s="5">
        <v>1.016019</v>
      </c>
      <c r="F8" s="5">
        <v>29.019984</v>
      </c>
      <c r="G8" s="6">
        <f aca="true" t="shared" si="0" ref="G8:G21">SUM(C8:F8)</f>
        <v>30.271537000000002</v>
      </c>
      <c r="H8" s="11"/>
    </row>
    <row r="9" spans="1:8" ht="16.5" customHeight="1">
      <c r="A9" s="15"/>
      <c r="B9" s="7" t="s">
        <v>7</v>
      </c>
      <c r="C9" s="8">
        <f>20.876947-3.600722</f>
        <v>17.276225</v>
      </c>
      <c r="D9" s="8">
        <v>5.945805</v>
      </c>
      <c r="E9" s="8">
        <v>11.738816</v>
      </c>
      <c r="F9" s="8">
        <v>9.046118</v>
      </c>
      <c r="G9" s="9">
        <f t="shared" si="0"/>
        <v>44.006964</v>
      </c>
      <c r="H9" s="11"/>
    </row>
    <row r="10" spans="1:8" ht="16.5" customHeight="1">
      <c r="A10" s="13" t="s">
        <v>15</v>
      </c>
      <c r="B10" s="4" t="s">
        <v>6</v>
      </c>
      <c r="C10" s="5">
        <v>0</v>
      </c>
      <c r="D10" s="5">
        <v>0</v>
      </c>
      <c r="E10" s="5">
        <v>2.273897</v>
      </c>
      <c r="F10" s="5">
        <v>42.478369</v>
      </c>
      <c r="G10" s="6">
        <f t="shared" si="0"/>
        <v>44.752266</v>
      </c>
      <c r="H10" s="11"/>
    </row>
    <row r="11" spans="1:8" ht="16.5" customHeight="1">
      <c r="A11" s="15"/>
      <c r="B11" s="7" t="s">
        <v>7</v>
      </c>
      <c r="C11" s="8">
        <v>1.054117</v>
      </c>
      <c r="D11" s="8">
        <v>1.547783</v>
      </c>
      <c r="E11" s="8">
        <v>13.148119</v>
      </c>
      <c r="F11" s="8">
        <v>12.40053</v>
      </c>
      <c r="G11" s="9">
        <f t="shared" si="0"/>
        <v>28.150548999999998</v>
      </c>
      <c r="H11" s="11"/>
    </row>
    <row r="12" spans="1:8" ht="16.5" customHeight="1">
      <c r="A12" s="13" t="s">
        <v>18</v>
      </c>
      <c r="B12" s="4" t="s">
        <v>6</v>
      </c>
      <c r="C12" s="5">
        <v>0</v>
      </c>
      <c r="D12" s="5">
        <v>0</v>
      </c>
      <c r="E12" s="5">
        <v>0.003239</v>
      </c>
      <c r="F12" s="5">
        <v>0.185351</v>
      </c>
      <c r="G12" s="6">
        <f t="shared" si="0"/>
        <v>0.18858999999999998</v>
      </c>
      <c r="H12" s="11"/>
    </row>
    <row r="13" spans="1:8" ht="16.5" customHeight="1">
      <c r="A13" s="15"/>
      <c r="B13" s="7" t="s">
        <v>7</v>
      </c>
      <c r="C13" s="8">
        <v>0</v>
      </c>
      <c r="D13" s="8">
        <v>0</v>
      </c>
      <c r="E13" s="8">
        <v>0.272332</v>
      </c>
      <c r="F13" s="8">
        <v>0</v>
      </c>
      <c r="G13" s="9">
        <f t="shared" si="0"/>
        <v>0.272332</v>
      </c>
      <c r="H13" s="11"/>
    </row>
    <row r="14" spans="1:8" ht="16.5" customHeight="1">
      <c r="A14" s="13" t="s">
        <v>14</v>
      </c>
      <c r="B14" s="4" t="s">
        <v>6</v>
      </c>
      <c r="C14" s="5">
        <v>0</v>
      </c>
      <c r="D14" s="5">
        <v>0</v>
      </c>
      <c r="E14" s="5">
        <v>0.022402</v>
      </c>
      <c r="F14" s="5">
        <v>0.053928</v>
      </c>
      <c r="G14" s="6">
        <f t="shared" si="0"/>
        <v>0.07633</v>
      </c>
      <c r="H14" s="11"/>
    </row>
    <row r="15" spans="1:8" ht="16.5" customHeight="1">
      <c r="A15" s="15"/>
      <c r="B15" s="7" t="s">
        <v>7</v>
      </c>
      <c r="C15" s="8">
        <v>1.730209</v>
      </c>
      <c r="D15" s="8">
        <v>0</v>
      </c>
      <c r="E15" s="8">
        <v>0.332024</v>
      </c>
      <c r="F15" s="8">
        <v>0.025444</v>
      </c>
      <c r="G15" s="9">
        <f t="shared" si="0"/>
        <v>2.087677</v>
      </c>
      <c r="H15" s="11"/>
    </row>
    <row r="16" spans="1:8" ht="16.5" customHeight="1">
      <c r="A16" s="13" t="s">
        <v>19</v>
      </c>
      <c r="B16" s="4" t="s">
        <v>6</v>
      </c>
      <c r="C16" s="5">
        <v>0</v>
      </c>
      <c r="D16" s="5">
        <v>0</v>
      </c>
      <c r="E16" s="5">
        <v>0.022716</v>
      </c>
      <c r="F16" s="5">
        <v>0.484221</v>
      </c>
      <c r="G16" s="6">
        <f t="shared" si="0"/>
        <v>0.506937</v>
      </c>
      <c r="H16" s="11"/>
    </row>
    <row r="17" spans="1:8" ht="16.5" customHeight="1">
      <c r="A17" s="15"/>
      <c r="B17" s="7" t="s">
        <v>7</v>
      </c>
      <c r="C17" s="8">
        <v>0</v>
      </c>
      <c r="D17" s="8">
        <v>0</v>
      </c>
      <c r="E17" s="8">
        <v>0.310616</v>
      </c>
      <c r="F17" s="8">
        <v>1.614796</v>
      </c>
      <c r="G17" s="9">
        <f t="shared" si="0"/>
        <v>1.925412</v>
      </c>
      <c r="H17" s="11"/>
    </row>
    <row r="18" spans="1:8" ht="16.5" customHeight="1">
      <c r="A18" s="13" t="s">
        <v>16</v>
      </c>
      <c r="B18" s="4" t="s">
        <v>6</v>
      </c>
      <c r="C18" s="5">
        <v>0</v>
      </c>
      <c r="D18" s="5">
        <v>0</v>
      </c>
      <c r="E18" s="5">
        <v>0.193659</v>
      </c>
      <c r="F18" s="5">
        <v>0.052128999999999995</v>
      </c>
      <c r="G18" s="6">
        <f t="shared" si="0"/>
        <v>0.245788</v>
      </c>
      <c r="H18" s="11"/>
    </row>
    <row r="19" spans="1:8" ht="16.5" customHeight="1">
      <c r="A19" s="15"/>
      <c r="B19" s="7" t="s">
        <v>7</v>
      </c>
      <c r="C19" s="8">
        <f>6.678395-1.955404</f>
        <v>4.722991</v>
      </c>
      <c r="D19" s="8">
        <v>0</v>
      </c>
      <c r="E19" s="8">
        <v>0.04907</v>
      </c>
      <c r="F19" s="8">
        <v>0</v>
      </c>
      <c r="G19" s="9">
        <f t="shared" si="0"/>
        <v>4.772061000000001</v>
      </c>
      <c r="H19" s="11"/>
    </row>
    <row r="20" spans="1:8" ht="16.5" customHeight="1">
      <c r="A20" s="13" t="s">
        <v>17</v>
      </c>
      <c r="B20" s="4" t="s">
        <v>6</v>
      </c>
      <c r="C20" s="5">
        <v>0.232128</v>
      </c>
      <c r="D20" s="5">
        <v>0</v>
      </c>
      <c r="E20" s="5">
        <v>0</v>
      </c>
      <c r="F20" s="5">
        <v>1.305001</v>
      </c>
      <c r="G20" s="6">
        <f t="shared" si="0"/>
        <v>1.5371290000000002</v>
      </c>
      <c r="H20" s="11"/>
    </row>
    <row r="21" spans="1:8" ht="16.5" customHeight="1">
      <c r="A21" s="15"/>
      <c r="B21" s="7" t="s">
        <v>7</v>
      </c>
      <c r="C21" s="8">
        <f>3.600722+1.955404</f>
        <v>5.556126</v>
      </c>
      <c r="D21" s="8">
        <v>0</v>
      </c>
      <c r="E21" s="8">
        <v>0.117989</v>
      </c>
      <c r="F21" s="8">
        <v>0.061832</v>
      </c>
      <c r="G21" s="9">
        <f t="shared" si="0"/>
        <v>5.7359469999999995</v>
      </c>
      <c r="H21" s="11"/>
    </row>
    <row r="22" ht="12.75">
      <c r="C22" s="12"/>
    </row>
    <row r="23" ht="12.75">
      <c r="G23" s="12"/>
    </row>
    <row r="24" ht="12.75" customHeight="1"/>
    <row r="26" ht="12.75" customHeight="1"/>
    <row r="28" ht="12.75" customHeight="1"/>
    <row r="30" ht="12.75" customHeight="1"/>
    <row r="32" ht="12.75" customHeight="1"/>
    <row r="34" ht="12.75" customHeight="1"/>
    <row r="36" ht="12.75" customHeight="1"/>
    <row r="38" ht="12.75" customHeight="1"/>
    <row r="40" ht="12.75" customHeight="1"/>
  </sheetData>
  <sheetProtection/>
  <mergeCells count="14">
    <mergeCell ref="A20:A21"/>
    <mergeCell ref="A1:G1"/>
    <mergeCell ref="A2:G2"/>
    <mergeCell ref="A3:G3"/>
    <mergeCell ref="A4:G4"/>
    <mergeCell ref="A5:A7"/>
    <mergeCell ref="B5:B7"/>
    <mergeCell ref="A16:A17"/>
    <mergeCell ref="C5:G6"/>
    <mergeCell ref="A18:A19"/>
    <mergeCell ref="A8:A9"/>
    <mergeCell ref="A10:A11"/>
    <mergeCell ref="A12:A13"/>
    <mergeCell ref="A14:A15"/>
  </mergeCells>
  <printOptions horizontalCentered="1"/>
  <pageMargins left="0.3937007874015748" right="0.31496062992125984" top="0.5118110236220472" bottom="0.4724409448818898" header="0.5118110236220472" footer="0.5118110236220472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="90" zoomScaleNormal="90" zoomScalePageLayoutView="0" workbookViewId="0" topLeftCell="A1">
      <selection activeCell="B20" sqref="B20"/>
    </sheetView>
  </sheetViews>
  <sheetFormatPr defaultColWidth="9.140625" defaultRowHeight="12.75"/>
  <cols>
    <col min="1" max="1" width="30.57421875" style="1" customWidth="1"/>
    <col min="2" max="2" width="34.8515625" style="1" customWidth="1"/>
    <col min="3" max="3" width="9.8515625" style="1" customWidth="1"/>
    <col min="4" max="5" width="9.7109375" style="1" customWidth="1"/>
    <col min="6" max="6" width="9.57421875" style="1" customWidth="1"/>
    <col min="7" max="7" width="9.7109375" style="1" customWidth="1"/>
    <col min="8" max="16384" width="9.140625" style="1" customWidth="1"/>
  </cols>
  <sheetData>
    <row r="1" spans="1:7" ht="15.75" customHeight="1">
      <c r="A1" s="22" t="s">
        <v>9</v>
      </c>
      <c r="B1" s="22"/>
      <c r="C1" s="22"/>
      <c r="D1" s="22"/>
      <c r="E1" s="22"/>
      <c r="F1" s="22"/>
      <c r="G1" s="22"/>
    </row>
    <row r="2" spans="1:7" ht="15.75" customHeight="1">
      <c r="A2" s="22" t="s">
        <v>12</v>
      </c>
      <c r="B2" s="22"/>
      <c r="C2" s="22"/>
      <c r="D2" s="22"/>
      <c r="E2" s="22"/>
      <c r="F2" s="22"/>
      <c r="G2" s="22"/>
    </row>
    <row r="3" spans="1:7" s="2" customFormat="1" ht="15.75" customHeight="1">
      <c r="A3" s="23" t="s">
        <v>20</v>
      </c>
      <c r="B3" s="23"/>
      <c r="C3" s="23"/>
      <c r="D3" s="23"/>
      <c r="E3" s="23"/>
      <c r="F3" s="23"/>
      <c r="G3" s="23"/>
    </row>
    <row r="4" spans="1:7" ht="17.25" customHeight="1">
      <c r="A4" s="24"/>
      <c r="B4" s="24"/>
      <c r="C4" s="24"/>
      <c r="D4" s="24"/>
      <c r="E4" s="24"/>
      <c r="F4" s="24"/>
      <c r="G4" s="24"/>
    </row>
    <row r="5" spans="1:7" ht="12.75" customHeight="1">
      <c r="A5" s="25" t="s">
        <v>10</v>
      </c>
      <c r="B5" s="13" t="s">
        <v>0</v>
      </c>
      <c r="C5" s="17" t="s">
        <v>8</v>
      </c>
      <c r="D5" s="17"/>
      <c r="E5" s="17"/>
      <c r="F5" s="17"/>
      <c r="G5" s="18"/>
    </row>
    <row r="6" spans="1:7" ht="12.75">
      <c r="A6" s="26"/>
      <c r="B6" s="14"/>
      <c r="C6" s="20"/>
      <c r="D6" s="20"/>
      <c r="E6" s="20"/>
      <c r="F6" s="20"/>
      <c r="G6" s="21"/>
    </row>
    <row r="7" spans="1:7" ht="12.75">
      <c r="A7" s="27"/>
      <c r="B7" s="15"/>
      <c r="C7" s="3" t="s">
        <v>1</v>
      </c>
      <c r="D7" s="3" t="s">
        <v>2</v>
      </c>
      <c r="E7" s="3" t="s">
        <v>3</v>
      </c>
      <c r="F7" s="3" t="s">
        <v>4</v>
      </c>
      <c r="G7" s="3" t="s">
        <v>5</v>
      </c>
    </row>
    <row r="8" spans="1:7" ht="16.5" customHeight="1">
      <c r="A8" s="13" t="s">
        <v>13</v>
      </c>
      <c r="B8" s="4" t="s">
        <v>6</v>
      </c>
      <c r="C8" s="5">
        <v>0</v>
      </c>
      <c r="D8" s="5">
        <v>0</v>
      </c>
      <c r="E8" s="5">
        <v>0</v>
      </c>
      <c r="F8" s="5">
        <v>0</v>
      </c>
      <c r="G8" s="6">
        <f aca="true" t="shared" si="0" ref="G8:G21">SUM(C8:F8)</f>
        <v>0</v>
      </c>
    </row>
    <row r="9" spans="1:7" ht="16.5" customHeight="1">
      <c r="A9" s="15"/>
      <c r="B9" s="7" t="s">
        <v>7</v>
      </c>
      <c r="C9" s="8">
        <f>21.688127-2.301686</f>
        <v>19.386441</v>
      </c>
      <c r="D9" s="8">
        <v>5.953281</v>
      </c>
      <c r="E9" s="8">
        <v>5.024051999999999</v>
      </c>
      <c r="F9" s="8">
        <v>1.4029949999999993</v>
      </c>
      <c r="G9" s="9">
        <f t="shared" si="0"/>
        <v>31.766769</v>
      </c>
    </row>
    <row r="10" spans="1:7" ht="16.5" customHeight="1">
      <c r="A10" s="13" t="s">
        <v>15</v>
      </c>
      <c r="B10" s="4" t="s">
        <v>6</v>
      </c>
      <c r="C10" s="5">
        <v>0</v>
      </c>
      <c r="D10" s="5">
        <v>0</v>
      </c>
      <c r="E10" s="5">
        <v>0</v>
      </c>
      <c r="F10" s="5">
        <v>0</v>
      </c>
      <c r="G10" s="6">
        <f t="shared" si="0"/>
        <v>0</v>
      </c>
    </row>
    <row r="11" spans="1:7" ht="16.5" customHeight="1">
      <c r="A11" s="15"/>
      <c r="B11" s="7" t="s">
        <v>7</v>
      </c>
      <c r="C11" s="8">
        <v>2.314979</v>
      </c>
      <c r="D11" s="8">
        <v>2.257878</v>
      </c>
      <c r="E11" s="8">
        <v>5.300145000000005</v>
      </c>
      <c r="F11" s="8">
        <v>1.3966659999999995</v>
      </c>
      <c r="G11" s="9">
        <f t="shared" si="0"/>
        <v>11.269668000000005</v>
      </c>
    </row>
    <row r="12" spans="1:7" ht="16.5" customHeight="1">
      <c r="A12" s="13" t="s">
        <v>18</v>
      </c>
      <c r="B12" s="4" t="s">
        <v>6</v>
      </c>
      <c r="C12" s="5">
        <v>0</v>
      </c>
      <c r="D12" s="5">
        <v>0</v>
      </c>
      <c r="E12" s="5">
        <v>0</v>
      </c>
      <c r="F12" s="5">
        <v>0</v>
      </c>
      <c r="G12" s="6">
        <f t="shared" si="0"/>
        <v>0</v>
      </c>
    </row>
    <row r="13" spans="1:7" ht="16.5" customHeight="1">
      <c r="A13" s="15"/>
      <c r="B13" s="7" t="s">
        <v>7</v>
      </c>
      <c r="C13" s="8">
        <v>0</v>
      </c>
      <c r="D13" s="8">
        <v>0</v>
      </c>
      <c r="E13" s="8">
        <v>0.22885000000000003</v>
      </c>
      <c r="F13" s="8">
        <v>0</v>
      </c>
      <c r="G13" s="9">
        <f t="shared" si="0"/>
        <v>0.22885000000000003</v>
      </c>
    </row>
    <row r="14" spans="1:7" ht="16.5" customHeight="1">
      <c r="A14" s="13" t="s">
        <v>14</v>
      </c>
      <c r="B14" s="4" t="s">
        <v>6</v>
      </c>
      <c r="C14" s="5">
        <v>0</v>
      </c>
      <c r="D14" s="5">
        <v>0</v>
      </c>
      <c r="E14" s="5">
        <v>0</v>
      </c>
      <c r="F14" s="5">
        <v>0</v>
      </c>
      <c r="G14" s="6">
        <f t="shared" si="0"/>
        <v>0</v>
      </c>
    </row>
    <row r="15" spans="1:7" ht="16.5" customHeight="1">
      <c r="A15" s="15"/>
      <c r="B15" s="7" t="s">
        <v>7</v>
      </c>
      <c r="C15" s="8">
        <v>2.5596639999999997</v>
      </c>
      <c r="D15" s="8">
        <v>0</v>
      </c>
      <c r="E15" s="8">
        <v>0.108295</v>
      </c>
      <c r="F15" s="8">
        <v>0</v>
      </c>
      <c r="G15" s="9">
        <f t="shared" si="0"/>
        <v>2.6679589999999997</v>
      </c>
    </row>
    <row r="16" spans="1:7" ht="16.5" customHeight="1">
      <c r="A16" s="13" t="s">
        <v>19</v>
      </c>
      <c r="B16" s="4" t="s">
        <v>6</v>
      </c>
      <c r="C16" s="5">
        <v>0</v>
      </c>
      <c r="D16" s="5">
        <v>0</v>
      </c>
      <c r="E16" s="5">
        <v>0</v>
      </c>
      <c r="F16" s="5">
        <v>0</v>
      </c>
      <c r="G16" s="6">
        <f t="shared" si="0"/>
        <v>0</v>
      </c>
    </row>
    <row r="17" spans="1:7" ht="16.5" customHeight="1">
      <c r="A17" s="15"/>
      <c r="B17" s="7" t="s">
        <v>7</v>
      </c>
      <c r="C17" s="8">
        <v>0</v>
      </c>
      <c r="D17" s="8">
        <v>0</v>
      </c>
      <c r="E17" s="8">
        <v>0</v>
      </c>
      <c r="F17" s="8">
        <v>0.0049960000000000004</v>
      </c>
      <c r="G17" s="9">
        <f t="shared" si="0"/>
        <v>0.0049960000000000004</v>
      </c>
    </row>
    <row r="18" spans="1:7" ht="16.5" customHeight="1">
      <c r="A18" s="13" t="s">
        <v>16</v>
      </c>
      <c r="B18" s="4" t="s">
        <v>6</v>
      </c>
      <c r="C18" s="5">
        <v>0</v>
      </c>
      <c r="D18" s="5">
        <v>0</v>
      </c>
      <c r="E18" s="5">
        <v>0</v>
      </c>
      <c r="F18" s="5">
        <v>0</v>
      </c>
      <c r="G18" s="6">
        <f t="shared" si="0"/>
        <v>0</v>
      </c>
    </row>
    <row r="19" spans="1:7" ht="16.5" customHeight="1">
      <c r="A19" s="15"/>
      <c r="B19" s="7" t="s">
        <v>7</v>
      </c>
      <c r="C19" s="8">
        <f>11.065654-3.128804</f>
        <v>7.93685</v>
      </c>
      <c r="D19" s="8">
        <v>0</v>
      </c>
      <c r="E19" s="8">
        <v>0.003898</v>
      </c>
      <c r="F19" s="8">
        <v>0</v>
      </c>
      <c r="G19" s="9">
        <f t="shared" si="0"/>
        <v>7.940748</v>
      </c>
    </row>
    <row r="20" spans="1:8" ht="16.5" customHeight="1">
      <c r="A20" s="13" t="s">
        <v>17</v>
      </c>
      <c r="B20" s="4" t="s">
        <v>6</v>
      </c>
      <c r="C20" s="5">
        <v>0</v>
      </c>
      <c r="D20" s="5">
        <v>0</v>
      </c>
      <c r="E20" s="5">
        <v>0</v>
      </c>
      <c r="F20" s="5">
        <v>0</v>
      </c>
      <c r="G20" s="6">
        <f t="shared" si="0"/>
        <v>0</v>
      </c>
      <c r="H20" s="10"/>
    </row>
    <row r="21" spans="1:8" ht="16.5" customHeight="1">
      <c r="A21" s="15"/>
      <c r="B21" s="7" t="s">
        <v>7</v>
      </c>
      <c r="C21" s="8">
        <f>2.301686+3.128804</f>
        <v>5.430490000000001</v>
      </c>
      <c r="D21" s="8">
        <v>0</v>
      </c>
      <c r="E21" s="8">
        <v>0</v>
      </c>
      <c r="F21" s="8">
        <v>0</v>
      </c>
      <c r="G21" s="9">
        <f t="shared" si="0"/>
        <v>5.430490000000001</v>
      </c>
      <c r="H21" s="10"/>
    </row>
    <row r="23" spans="3:6" ht="12.75">
      <c r="C23" s="12"/>
      <c r="D23" s="12"/>
      <c r="E23" s="12"/>
      <c r="F23" s="12"/>
    </row>
    <row r="24" spans="3:6" ht="12.75">
      <c r="C24" s="12"/>
      <c r="D24" s="12"/>
      <c r="E24" s="12"/>
      <c r="F24" s="12"/>
    </row>
    <row r="25" spans="3:6" ht="12.75">
      <c r="C25" s="12"/>
      <c r="D25" s="12"/>
      <c r="E25" s="12"/>
      <c r="F25" s="11"/>
    </row>
    <row r="26" spans="3:4" ht="12.75">
      <c r="C26" s="12"/>
      <c r="D26" s="12"/>
    </row>
    <row r="27" spans="3:5" ht="12.75">
      <c r="C27" s="12"/>
      <c r="D27" s="12"/>
      <c r="E27" s="12"/>
    </row>
    <row r="28" spans="3:4" ht="12.75">
      <c r="C28" s="12"/>
      <c r="D28" s="12"/>
    </row>
    <row r="29" spans="3:4" ht="12.75">
      <c r="C29" s="12"/>
      <c r="D29" s="12"/>
    </row>
    <row r="30" spans="3:4" ht="12.75">
      <c r="C30" s="12"/>
      <c r="D30" s="12"/>
    </row>
    <row r="31" spans="3:4" ht="12.75">
      <c r="C31" s="12"/>
      <c r="D31" s="12"/>
    </row>
    <row r="32" spans="3:4" ht="12.75">
      <c r="C32" s="12"/>
      <c r="D32" s="12"/>
    </row>
    <row r="33" spans="3:4" ht="12.75">
      <c r="C33" s="12"/>
      <c r="D33" s="12"/>
    </row>
    <row r="35" spans="3:4" ht="12.75">
      <c r="C35" s="12"/>
      <c r="D35" s="12"/>
    </row>
    <row r="36" spans="3:4" ht="12.75">
      <c r="C36" s="12"/>
      <c r="D36" s="12"/>
    </row>
    <row r="37" spans="3:4" ht="12.75">
      <c r="C37" s="12"/>
      <c r="D37" s="12"/>
    </row>
    <row r="38" spans="3:4" ht="12.75">
      <c r="C38" s="12"/>
      <c r="D38" s="12"/>
    </row>
    <row r="39" spans="3:4" ht="12.75">
      <c r="C39" s="12"/>
      <c r="D39" s="12"/>
    </row>
    <row r="40" spans="3:4" ht="12.75">
      <c r="C40" s="12"/>
      <c r="D40" s="12"/>
    </row>
    <row r="41" spans="3:4" ht="12.75">
      <c r="C41" s="12"/>
      <c r="D41" s="12"/>
    </row>
  </sheetData>
  <sheetProtection/>
  <mergeCells count="14">
    <mergeCell ref="A20:A21"/>
    <mergeCell ref="A1:G1"/>
    <mergeCell ref="A2:G2"/>
    <mergeCell ref="A3:G3"/>
    <mergeCell ref="A4:G4"/>
    <mergeCell ref="A5:A7"/>
    <mergeCell ref="A18:A19"/>
    <mergeCell ref="B5:B7"/>
    <mergeCell ref="A16:A17"/>
    <mergeCell ref="A12:A13"/>
    <mergeCell ref="C5:G6"/>
    <mergeCell ref="A14:A15"/>
    <mergeCell ref="A8:A9"/>
    <mergeCell ref="A10:A11"/>
  </mergeCells>
  <printOptions horizontalCentered="1"/>
  <pageMargins left="0.4724409448818898" right="0.15748031496062992" top="0.8267716535433072" bottom="0.4724409448818898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Спиридонова</dc:creator>
  <cp:keywords/>
  <dc:description/>
  <cp:lastModifiedBy>Григорян Сергей Александрович</cp:lastModifiedBy>
  <cp:lastPrinted>2018-10-10T13:32:57Z</cp:lastPrinted>
  <dcterms:created xsi:type="dcterms:W3CDTF">2011-01-11T13:17:33Z</dcterms:created>
  <dcterms:modified xsi:type="dcterms:W3CDTF">2019-03-11T09:09:45Z</dcterms:modified>
  <cp:category/>
  <cp:version/>
  <cp:contentType/>
  <cp:contentStatus/>
</cp:coreProperties>
</file>