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345" windowWidth="9630" windowHeight="12495" firstSheet="1" activeTab="1"/>
  </bookViews>
  <sheets>
    <sheet name=" ГКПЗ 2015" sheetId="2" state="hidden" r:id="rId1"/>
    <sheet name="ГКПЗ 2019 " sheetId="1" r:id="rId2"/>
    <sheet name="Прием платежей" sheetId="3" state="hidden" r:id="rId3"/>
    <sheet name="Доставка квитанций " sheetId="4" state="hidden" r:id="rId4"/>
    <sheet name="Лист1"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2019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2019 '!$A$1:$R$51</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Q43" i="1" l="1"/>
  <c r="K43" i="1"/>
  <c r="Q42" i="1"/>
  <c r="Q41" i="1"/>
  <c r="A41" i="1"/>
  <c r="A42" i="1" s="1"/>
  <c r="A39" i="1" l="1"/>
  <c r="A40" i="1" s="1"/>
  <c r="N17" i="1" l="1"/>
  <c r="Q38" i="1" l="1"/>
  <c r="Q37" i="1"/>
  <c r="Q30" i="1" l="1"/>
  <c r="A28" i="1" l="1"/>
  <c r="A29" i="1" s="1"/>
  <c r="A30" i="1" s="1"/>
  <c r="A31" i="1" s="1"/>
  <c r="A32" i="1" s="1"/>
  <c r="A33" i="1" s="1"/>
  <c r="A34" i="1" s="1"/>
  <c r="A35" i="1" s="1"/>
  <c r="A36" i="1" s="1"/>
  <c r="A37" i="1" s="1"/>
  <c r="A38" i="1" s="1"/>
  <c r="N18" i="1" l="1"/>
  <c r="N16" i="1" l="1"/>
  <c r="P18" i="1" s="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<sst xmlns="http://schemas.openxmlformats.org/spreadsheetml/2006/main" count="1052" uniqueCount="402">
  <si>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</si>
  <si>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</si>
  <si>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</si>
  <si>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</si>
  <si>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</si>
  <si>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</si>
  <si>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</si>
  <si>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</si>
  <si>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</si>
  <si>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</si>
  <si>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</si>
  <si>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</si>
  <si>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</si>
  <si>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</si>
  <si>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</si>
  <si>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</si>
  <si>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</si>
  <si>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</si>
  <si>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</si>
  <si>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</si>
  <si>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</si>
  <si>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</si>
  <si>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</si>
  <si>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</si>
  <si>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</si>
  <si>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</si>
  <si>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</si>
  <si>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</si>
  <si>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</si>
  <si>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</si>
  <si>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</si>
  <si>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</si>
  <si>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</si>
  <si>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</si>
  <si>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</si>
  <si>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</si>
  <si>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</si>
  <si>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</si>
  <si>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</si>
  <si>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</si>
  <si>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</si>
  <si>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</si>
  <si>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</si>
  <si>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</si>
  <si>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</si>
  <si>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</si>
  <si>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</si>
  <si>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</si>
  <si>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</si>
  <si>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</si>
  <si>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</si>
  <si>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</si>
  <si>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</si>
  <si>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</si>
  <si>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</si>
  <si>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</si>
  <si>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</si>
  <si>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</si>
  <si>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</si>
  <si>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</si>
  <si>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</si>
  <si>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</si>
  <si>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</si>
  <si>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</si>
  <si>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</si>
  <si>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</si>
  <si>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</si>
  <si>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</si>
  <si>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</si>
  <si>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</si>
  <si>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</si>
  <si>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</si>
  <si>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</si>
  <si>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</si>
  <si>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</si>
  <si>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</si>
  <si>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</si>
  <si>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</si>
  <si>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</si>
  <si>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</si>
  <si>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</si>
  <si>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</si>
  <si>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</si>
  <si>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</si>
  <si>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</si>
  <si>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</si>
  <si>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</si>
  <si>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</si>
  <si>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</si>
  <si>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</si>
  <si>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</si>
  <si>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</si>
  <si>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</si>
  <si>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</si>
  <si>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</si>
  <si>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</si>
  <si>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</si>
  <si>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</si>
  <si>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</si>
  <si>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</si>
  <si>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</si>
  <si>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</si>
  <si>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</si>
  <si>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</si>
  <si>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</si>
  <si>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</si>
  <si>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</si>
  <si>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</si>
  <si>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</si>
  <si>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</si>
  <si>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</si>
  <si>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</si>
  <si>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</si>
  <si>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</si>
  <si>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</si>
  <si>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</si>
  <si>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</si>
  <si>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</si>
  <si>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</si>
  <si>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</si>
  <si>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</si>
  <si>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</si>
  <si>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</si>
  <si>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</si>
  <si>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</si>
  <si>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</si>
  <si>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</si>
  <si>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</si>
  <si>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</si>
  <si>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</si>
  <si>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</si>
  <si>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</si>
  <si>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</si>
  <si>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</si>
  <si>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</si>
  <si>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</si>
  <si>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</si>
  <si>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</si>
  <si>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</si>
  <si>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</si>
  <si>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</si>
  <si>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</si>
  <si>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</si>
  <si>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</si>
  <si>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</si>
  <si>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</si>
  <si>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</si>
  <si>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</si>
  <si>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</si>
  <si>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</si>
  <si>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</si>
  <si>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</si>
  <si>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</si>
  <si>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</si>
  <si>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</si>
  <si>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</si>
  <si>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</si>
  <si>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</si>
  <si>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</si>
  <si>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</si>
  <si>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</si>
  <si>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</si>
  <si>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</si>
  <si>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</si>
  <si>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</si>
  <si>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</si>
  <si>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</si>
  <si>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</si>
  <si>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</si>
  <si>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</si>
  <si>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</si>
  <si>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</si>
  <si>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</si>
  <si>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</si>
  <si>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</si>
  <si>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</si>
  <si>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</si>
  <si>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</si>
  <si>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</si>
  <si>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</si>
  <si>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</si>
  <si>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</si>
  <si>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</si>
  <si>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</si>
  <si>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</si>
  <si>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</si>
  <si>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</si>
  <si>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</si>
  <si>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</si>
  <si>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</si>
  <si>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</si>
  <si>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</si>
  <si>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</si>
  <si>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</si>
  <si>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</si>
  <si>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</si>
  <si>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</si>
  <si>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</si>
  <si>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</si>
  <si>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</si>
  <si>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</si>
  <si>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</si>
  <si>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</si>
  <si>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</si>
  <si>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</si>
  <si>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</si>
  <si>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</si>
  <si>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</si>
  <si>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</si>
  <si>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</si>
  <si>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</si>
  <si>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</si>
  <si>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</si>
  <si>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</si>
  <si>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</si>
  <si>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</si>
  <si>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</si>
  <si>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</si>
  <si>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</si>
  <si>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</si>
  <si>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</si>
  <si>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</si>
  <si>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</si>
  <si>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</si>
  <si>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</si>
  <si>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</si>
  <si>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</si>
  <si>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</si>
  <si>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</si>
  <si>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</si>
  <si>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</si>
  <si>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</si>
  <si>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</si>
  <si>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</si>
  <si>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</si>
  <si>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</si>
  <si>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</si>
  <si>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</si>
  <si>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</si>
  <si>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</si>
  <si>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</si>
  <si>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</si>
  <si>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</si>
  <si>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</si>
  <si>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</si>
  <si>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</si>
  <si>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</si>
  <si>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</si>
  <si>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</si>
  <si>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</si>
  <si>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</si>
  <si>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</si>
  <si>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</si>
  <si>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</si>
  <si>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</si>
  <si>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</si>
  <si>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</si>
  <si>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</si>
  <si>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</si>
  <si>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</si>
  <si>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</si>
  <si>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</si>
  <si>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</si>
  <si>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</si>
  <si>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</si>
  <si>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</si>
  <si>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</si>
  <si>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</si>
  <si>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</si>
  <si>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</si>
  <si>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</si>
  <si>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</si>
  <si>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</si>
  <si>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</si>
  <si>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</si>
  <si>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</si>
  <si>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</si>
  <si>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</si>
  <si>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</si>
  <si>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</si>
  <si>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</si>
  <si>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</si>
  <si>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</si>
  <si>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</si>
  <si>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</si>
  <si>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</si>
  <si>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</si>
  <si>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</si>
  <si>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</si>
  <si>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</si>
  <si>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</si>
  <si>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</si>
  <si>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</si>
  <si>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</si>
  <si>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</si>
  <si>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</si>
  <si>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</si>
  <si>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</si>
  <si>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</si>
  <si>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</si>
  <si>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</si>
  <si>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</si>
  <si>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</si>
  <si>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</si>
  <si>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</si>
  <si>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</si>
  <si>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</si>
  <si>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</si>
  <si>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</si>
  <si>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</si>
  <si>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</si>
  <si>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</si>
  <si>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Закупка у СМП</t>
  </si>
  <si>
    <t>53.2</t>
  </si>
  <si>
    <t>53.10.14</t>
  </si>
  <si>
    <t>ОКПД2</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</si>
  <si>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</si>
  <si>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</si>
  <si>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</si>
  <si>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</si>
  <si>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</si>
  <si>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</si>
  <si>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</si>
  <si>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</si>
  <si>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ОКВЭД 2</t>
  </si>
  <si>
    <t>424019, г. Йошкар-Ола, ул. Й.Кырли, 21В</t>
  </si>
  <si>
    <t xml:space="preserve">ИТОГО ГКПЗ 2019 г. </t>
  </si>
  <si>
    <t>январь 2019 г.</t>
  </si>
  <si>
    <t xml:space="preserve"> январь - декабрь       2019 г.</t>
  </si>
  <si>
    <t xml:space="preserve">Годовая комплексная программа закупок (план закупки) товаров, работ, услуг ПАО "ТНС энерго Марий Эл" на 2019 год </t>
  </si>
  <si>
    <t>Щуров Б.В.</t>
  </si>
  <si>
    <t>Прием, обработка, перевозка и доставка письменной корреспонденции Общества по Республике Марий Эл и регионам России, доставка и вручение ответных внутренних почтовых отправлений.</t>
  </si>
  <si>
    <t>Приобретение государственных знаков почтовой оплаты</t>
  </si>
  <si>
    <t>Отпуск государственных знаков почтовой оплаты</t>
  </si>
  <si>
    <t>февраль 2019 г.</t>
  </si>
  <si>
    <t>53.10.2</t>
  </si>
  <si>
    <t>58.19.14.110</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</si>
  <si>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</si>
  <si>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</si>
  <si>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</si>
  <si>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(14 этап)</t>
  </si>
  <si>
    <t>февраль - март 2019 г.</t>
  </si>
  <si>
    <t xml:space="preserve">на заседании ЗК ПАО "ТНС энерго Марий Эл"   </t>
  </si>
  <si>
    <t xml:space="preserve">Председатель ЗК            </t>
  </si>
  <si>
    <t>Выполнение работ по созданию автоматизированной системы коммерческого учета электрической энергии (АСКУЭ) в г. Йошкар-Оле (15 этап)</t>
  </si>
  <si>
    <t>февраль - апрель 2019 г.</t>
  </si>
  <si>
    <t>65.12.1</t>
  </si>
  <si>
    <t>Оказание услуг ДМС</t>
  </si>
  <si>
    <t>февраль -                      декабрь 2019 г.</t>
  </si>
  <si>
    <t>Амбулаторно-поликлиническая помощь; экстренная и плановая стационарная помощь; помощь на дому, стоматологическая помощь; реабилитационно-восстановительное лечение, в том числе санаторно-курортное лечение; лекарственное обеспечение.</t>
  </si>
  <si>
    <t xml:space="preserve">Выполнение по заданию Заказчика работ по техническому обслуживанию средств наглядного информирования для жителей многоквартирных домов на территории Республики Марий Эл. </t>
  </si>
  <si>
    <t xml:space="preserve">6 143 850,00 </t>
  </si>
  <si>
    <t>март 2019 г.</t>
  </si>
  <si>
    <t>апрель 2019 г. - апрель 2020 г.</t>
  </si>
  <si>
    <t>Комплексная уборка с целью обеспечение санитарного состояния помещений Центров обслуживания клиентов ПАО "ТНС энерго Марий Эл"и прилегающих к ним территорий</t>
  </si>
  <si>
    <t xml:space="preserve">1 765 236,06 </t>
  </si>
  <si>
    <t xml:space="preserve">936 747,00 </t>
  </si>
  <si>
    <t>Оказание услуг по сопровождению URL-адреса</t>
  </si>
  <si>
    <t>Оказание услуг по приему и обработке телефонных вызовов</t>
  </si>
  <si>
    <t>Выполнение работ по техническому обслуживанию средств наглядного информирования для жителей МКД</t>
  </si>
  <si>
    <t>Оказание клининговых услуг</t>
  </si>
  <si>
    <t>Необходимость обеспечения взаимодействия с потребителями электрической энергии-физическими лицами</t>
  </si>
  <si>
    <t>Оказание услуг по приему и обработке входящих телефонных вызовов потребителей электрической энергии - физическими лицами</t>
  </si>
  <si>
    <t xml:space="preserve">756 747,00 </t>
  </si>
  <si>
    <t>63.12</t>
  </si>
  <si>
    <t>63.11.12</t>
  </si>
  <si>
    <t>81.2</t>
  </si>
  <si>
    <t>81.22</t>
  </si>
  <si>
    <t>82.20</t>
  </si>
  <si>
    <t>82.2</t>
  </si>
  <si>
    <t xml:space="preserve">                            95.2
</t>
  </si>
  <si>
    <t>95.2</t>
  </si>
  <si>
    <t>Выполнение работ по созданию автоматизированной системы коммерческого учета электрической энергии (АСКУЭ) в г. Йошкар-Оле (16 этап)</t>
  </si>
  <si>
    <t>Выполнение работ по созданию автоматизированной системы коммерческого учета электрической энергии (АСКУЭ) в г. Йошкар-Оле (17 этап)</t>
  </si>
  <si>
    <t>апрель 2019 г.</t>
  </si>
  <si>
    <t>апрель-май 2019 г.</t>
  </si>
  <si>
    <t>80.10</t>
  </si>
  <si>
    <t>80.10.12.000</t>
  </si>
  <si>
    <t>май 2019 г. - апрель   2020 г.</t>
  </si>
  <si>
    <t xml:space="preserve">Охрана объектов Общества </t>
  </si>
  <si>
    <t>апрель-июнь 2019 г.</t>
  </si>
  <si>
    <t>Заместитель генерального директора ПАО ГК "ТНС энерго"-</t>
  </si>
  <si>
    <t xml:space="preserve">управляющий директор ПАО "ТНС энерго Марий Эл"   </t>
  </si>
  <si>
    <t>Е.Д.Вахитова</t>
  </si>
  <si>
    <t>Поставка комплектующих и оборудования</t>
  </si>
  <si>
    <t>май-июнь 2019</t>
  </si>
  <si>
    <t>Простая закупка</t>
  </si>
  <si>
    <t>Оказание услуг по подготовке общего собрания акционеров и выполнению функций счетной комиссии</t>
  </si>
  <si>
    <t>82.30</t>
  </si>
  <si>
    <t>82.30.11</t>
  </si>
  <si>
    <t>Оказание охранных услуг на объектах     ПАО «ТНС энерго Марий Эл»</t>
  </si>
  <si>
    <t>Подготовка общего собрания акционеров и выполнение функций счетной комиссии</t>
  </si>
  <si>
    <t>46.52</t>
  </si>
  <si>
    <t>46.52.11</t>
  </si>
  <si>
    <t>Выполнение работ по созданию автоматизированной системы коммерческого учета электрической энергии (АСКУЭ) в г. Йошкар-Оле (18 этап)</t>
  </si>
  <si>
    <t>Выполнение работ по созданию автоматизированной системы коммерческого учета электрической энергии (АСКУЭ) в г. Йошкар-Оле (19 этап)</t>
  </si>
  <si>
    <t>май 2019 г.</t>
  </si>
  <si>
    <t>май-июль 2019 г.</t>
  </si>
  <si>
    <t>июнь 2019 г.</t>
  </si>
  <si>
    <t>июнь-август 2019 г.</t>
  </si>
  <si>
    <t xml:space="preserve">протокол №5/1 от 06.05.2019 г. </t>
  </si>
  <si>
    <t>протокол №268-с/19 от 15.05.2019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</si>
</sst>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24">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left"/>
    </xf>
    <xf numFmtId="0" fontId="6" fillId="0" borderId="2" xfId="1" applyFont="1" applyFill="1" applyBorder="1" applyAlignment="1">
      <alignment horizontal="center" vertical="center" wrapText="1"/>
    </xf>
    <xf numFmtId="0" fontId="129" fillId="0" borderId="2" xfId="0" applyFont="1" applyFill="1" applyBorder="1"/>
    <xf numFmtId="4" fontId="127" fillId="0" borderId="2" xfId="0" applyNumberFormat="1" applyFont="1" applyFill="1" applyBorder="1" applyAlignment="1">
      <alignment horizontal="center" vertical="center"/>
    </xf>
    <xf numFmtId="4" fontId="128" fillId="0" borderId="61" xfId="0" applyNumberFormat="1" applyFont="1" applyFill="1" applyBorder="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56" borderId="2" xfId="0" applyFont="1" applyFill="1" applyBorder="1" applyAlignment="1">
      <alignment horizontal="center" vertical="center"/>
    </xf>
    <xf numFmtId="0" fontId="6" fillId="56"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0" fillId="0" borderId="0" xfId="0" applyNumberFormat="1" applyFont="1" applyFill="1" applyBorder="1" applyAlignment="1">
      <alignment vertical="top"/>
    </xf>
    <xf numFmtId="0" fontId="129" fillId="0" borderId="0" xfId="0" applyFont="1" applyFill="1"/>
    <xf numFmtId="0" fontId="6" fillId="0" borderId="2"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4" fontId="6" fillId="0" borderId="2" xfId="0" applyNumberFormat="1" applyFont="1" applyFill="1" applyBorder="1" applyAlignment="1">
      <alignment horizontal="center"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 val="3. Расчеты с потребителям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共機J"/>
      <sheetName val="Титульный"/>
      <sheetName val="TSheet"/>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 val="GLC_ratios_Ju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Lists"/>
      <sheetName val="Прилож.1"/>
      <sheetName val="Списки"/>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ФБР"/>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efreshError="1"/>
      <sheetData sheetId="273">
        <row r="2">
          <cell r="A2">
            <v>0</v>
          </cell>
        </row>
      </sheetData>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ow r="15">
          <cell r="F15" t="str">
            <v>План движения потоков наличности ОАО "Ленэнерго" на 4 квартал 2012 года</v>
          </cell>
        </row>
      </sheetData>
      <sheetData sheetId="312"/>
      <sheetData sheetId="313"/>
      <sheetData sheetId="314"/>
      <sheetData sheetId="315"/>
      <sheetData sheetId="316"/>
      <sheetData sheetId="317"/>
      <sheetData sheetId="318"/>
      <sheetData sheetId="319"/>
      <sheetData sheetId="320"/>
      <sheetData sheetId="321"/>
      <sheetData sheetId="322"/>
      <sheetData sheetId="3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 val="П 1.4. и П 1.5"/>
      <sheetName val="Титульный"/>
      <sheetName val="REESTR_MO"/>
      <sheetName val="ээ"/>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Ком потери"/>
      <sheetName val="InputTI"/>
      <sheetName val="_FES"/>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 val="Титульный"/>
      <sheetName val="InputTI"/>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4.1"/>
      <sheetName val="24"/>
      <sheetName val="25"/>
      <sheetName val="26"/>
      <sheetName val="27"/>
      <sheetName val="28"/>
      <sheetName val="29"/>
      <sheetName val="3"/>
      <sheetName val="4.1"/>
      <sheetName val="4"/>
      <sheetName val="5"/>
      <sheetName val="6"/>
      <sheetName val="8"/>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 val="другие затраты с_ст"/>
      <sheetName val="услуги непроизводств_"/>
      <sheetName val="поощрение _ДВ_"/>
      <sheetName val="_ за кредит"/>
      <sheetName val="налоги в с_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 val=" 8"/>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row r="4">
          <cell r="F4" t="str">
            <v>Итого по сбытовым компаниям</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 val="Справочник"/>
      <sheetName val="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 val="Расчеты с потребителями апре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 val="Standard"/>
      <sheetName val="Price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 val="Производство электроэнергии"/>
      <sheetName val="Производств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 val="ПРОГНОЗ_1"/>
      <sheetName val="Приложение (ТЭЦ) "/>
      <sheetName val="Справочники"/>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 val="3 Расчеты с потребителями"/>
      <sheetName val="Потребность в прибыли"/>
      <sheetName val="списки"/>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 val="Лист2"/>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63" t="s">
        <v>0</v>
      </c>
      <c r="B1" s="264"/>
      <c r="C1" s="53"/>
      <c r="D1" s="93"/>
      <c r="E1" s="54"/>
      <c r="F1" s="54"/>
      <c r="G1" s="55"/>
      <c r="H1" s="56"/>
      <c r="I1" s="56"/>
      <c r="J1" s="54"/>
      <c r="L1" s="58"/>
      <c r="M1" s="58" t="s">
        <v>1</v>
      </c>
      <c r="N1" s="58"/>
      <c r="O1" s="58"/>
      <c r="P1" s="59"/>
      <c r="Q1" s="14"/>
    </row>
    <row r="2" spans="1:17" ht="15.75" customHeight="1">
      <c r="A2" s="264" t="s">
        <v>2</v>
      </c>
      <c r="B2" s="264"/>
      <c r="C2" s="264"/>
      <c r="D2" s="264"/>
      <c r="E2" s="54"/>
      <c r="F2" s="54"/>
      <c r="G2" s="55"/>
      <c r="H2" s="56"/>
      <c r="I2" s="56"/>
      <c r="J2" s="54"/>
      <c r="L2" s="60"/>
      <c r="M2" s="60" t="s">
        <v>123</v>
      </c>
      <c r="N2" s="60"/>
      <c r="O2" s="60"/>
      <c r="P2" s="61"/>
      <c r="Q2" s="13"/>
    </row>
    <row r="3" spans="1:17" ht="15.75" customHeight="1">
      <c r="A3" s="262" t="s">
        <v>147</v>
      </c>
      <c r="B3" s="262"/>
      <c r="C3" s="262"/>
      <c r="D3" s="262"/>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65" t="s">
        <v>129</v>
      </c>
      <c r="B5" s="265"/>
      <c r="C5" s="265"/>
      <c r="D5" s="265"/>
      <c r="E5" s="54"/>
      <c r="F5" s="54"/>
      <c r="G5" s="55"/>
      <c r="H5" s="56"/>
      <c r="I5" s="56"/>
      <c r="J5" s="54"/>
      <c r="L5" s="60"/>
      <c r="M5" s="63" t="s">
        <v>130</v>
      </c>
      <c r="N5" s="63"/>
      <c r="O5" s="63"/>
      <c r="P5" s="61"/>
      <c r="Q5" s="13"/>
    </row>
    <row r="6" spans="1:17" ht="15.75" customHeight="1">
      <c r="A6" s="265"/>
      <c r="B6" s="265"/>
      <c r="C6" s="265"/>
      <c r="D6" s="265"/>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62" t="s">
        <v>76</v>
      </c>
      <c r="B9" s="262"/>
      <c r="C9" s="262"/>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66" t="s">
        <v>149</v>
      </c>
      <c r="B16" s="266"/>
      <c r="C16" s="266"/>
      <c r="D16" s="266"/>
      <c r="E16" s="266"/>
      <c r="F16" s="266"/>
      <c r="G16" s="266"/>
      <c r="H16" s="266"/>
      <c r="I16" s="266"/>
      <c r="J16" s="266"/>
      <c r="K16" s="266"/>
      <c r="L16" s="266"/>
      <c r="M16" s="266"/>
      <c r="N16" s="266"/>
      <c r="O16" s="266"/>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67" t="s">
        <v>5</v>
      </c>
      <c r="B19" s="267" t="s">
        <v>6</v>
      </c>
      <c r="C19" s="267" t="s">
        <v>7</v>
      </c>
      <c r="D19" s="267" t="s">
        <v>8</v>
      </c>
      <c r="E19" s="267"/>
      <c r="F19" s="267"/>
      <c r="G19" s="267"/>
      <c r="H19" s="267"/>
      <c r="I19" s="267"/>
      <c r="J19" s="267"/>
      <c r="K19" s="267"/>
      <c r="L19" s="267"/>
      <c r="M19" s="267"/>
      <c r="N19" s="267" t="s">
        <v>120</v>
      </c>
      <c r="O19" s="267" t="s">
        <v>9</v>
      </c>
      <c r="P19" s="21"/>
      <c r="Q19" s="20"/>
    </row>
    <row r="20" spans="1:17" ht="29.25" customHeight="1">
      <c r="A20" s="267"/>
      <c r="B20" s="267"/>
      <c r="C20" s="267"/>
      <c r="D20" s="268" t="s">
        <v>10</v>
      </c>
      <c r="E20" s="268" t="s">
        <v>11</v>
      </c>
      <c r="F20" s="268" t="s">
        <v>12</v>
      </c>
      <c r="G20" s="269"/>
      <c r="H20" s="268" t="s">
        <v>13</v>
      </c>
      <c r="I20" s="268" t="s">
        <v>14</v>
      </c>
      <c r="J20" s="268"/>
      <c r="K20" s="275" t="s">
        <v>15</v>
      </c>
      <c r="L20" s="268" t="s">
        <v>16</v>
      </c>
      <c r="M20" s="268"/>
      <c r="N20" s="267"/>
      <c r="O20" s="267"/>
      <c r="P20" s="21"/>
      <c r="Q20" s="20"/>
    </row>
    <row r="21" spans="1:17" ht="24.75" customHeight="1">
      <c r="A21" s="267"/>
      <c r="B21" s="267"/>
      <c r="C21" s="267"/>
      <c r="D21" s="268"/>
      <c r="E21" s="268"/>
      <c r="F21" s="269"/>
      <c r="G21" s="269"/>
      <c r="H21" s="268"/>
      <c r="I21" s="268"/>
      <c r="J21" s="268"/>
      <c r="K21" s="275"/>
      <c r="L21" s="268" t="s">
        <v>17</v>
      </c>
      <c r="M21" s="268" t="s">
        <v>18</v>
      </c>
      <c r="N21" s="267"/>
      <c r="O21" s="267"/>
      <c r="P21" s="21"/>
      <c r="Q21" s="20"/>
    </row>
    <row r="22" spans="1:17" ht="57.75" customHeight="1">
      <c r="A22" s="267"/>
      <c r="B22" s="267"/>
      <c r="C22" s="267"/>
      <c r="D22" s="268"/>
      <c r="E22" s="268"/>
      <c r="F22" s="92" t="s">
        <v>19</v>
      </c>
      <c r="G22" s="92" t="s">
        <v>20</v>
      </c>
      <c r="H22" s="268"/>
      <c r="I22" s="92" t="s">
        <v>21</v>
      </c>
      <c r="J22" s="92" t="s">
        <v>20</v>
      </c>
      <c r="K22" s="275"/>
      <c r="L22" s="268"/>
      <c r="M22" s="268"/>
      <c r="N22" s="267"/>
      <c r="O22" s="267"/>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70" t="s">
        <v>240</v>
      </c>
      <c r="B84" s="271"/>
      <c r="C84" s="271"/>
      <c r="D84" s="272"/>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73" t="s">
        <v>137</v>
      </c>
      <c r="B91" s="273"/>
      <c r="C91" s="273"/>
      <c r="D91" s="273"/>
      <c r="E91" s="273"/>
      <c r="F91" s="80"/>
      <c r="G91" s="80"/>
      <c r="H91" s="80"/>
      <c r="I91" s="80"/>
      <c r="K91" s="30"/>
      <c r="P91" s="24"/>
      <c r="Q91" s="24"/>
    </row>
    <row r="92" spans="1:17" ht="17.25" customHeight="1">
      <c r="A92" s="273" t="s">
        <v>138</v>
      </c>
      <c r="B92" s="273"/>
      <c r="C92" s="273"/>
      <c r="D92" s="273"/>
      <c r="E92" s="273"/>
      <c r="F92" s="80" t="s">
        <v>139</v>
      </c>
      <c r="G92" s="80"/>
      <c r="H92" s="80"/>
      <c r="I92" s="80"/>
      <c r="K92" s="30"/>
      <c r="P92" s="24"/>
      <c r="Q92" s="24"/>
    </row>
    <row r="93" spans="1:17" ht="17.25" customHeight="1">
      <c r="B93" s="30"/>
      <c r="C93" s="57"/>
      <c r="F93" s="274"/>
      <c r="G93" s="274"/>
      <c r="H93" s="274"/>
      <c r="I93" s="274"/>
      <c r="J93" s="274"/>
      <c r="K93" s="274"/>
      <c r="L93" s="274"/>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84:D84"/>
    <mergeCell ref="A91:E91"/>
    <mergeCell ref="A92:E92"/>
    <mergeCell ref="F93:L93"/>
    <mergeCell ref="H20:H22"/>
    <mergeCell ref="I20:J21"/>
    <mergeCell ref="K20:K22"/>
    <mergeCell ref="L20:M20"/>
    <mergeCell ref="L21:L22"/>
    <mergeCell ref="M21:M22"/>
    <mergeCell ref="A16:O16"/>
    <mergeCell ref="A19:A22"/>
    <mergeCell ref="B19:B22"/>
    <mergeCell ref="C19:C22"/>
    <mergeCell ref="D19:M19"/>
    <mergeCell ref="N19:N22"/>
    <mergeCell ref="O19:O22"/>
    <mergeCell ref="D20:D22"/>
    <mergeCell ref="E20:E22"/>
    <mergeCell ref="F20:G21"/>
    <mergeCell ref="A9:C9"/>
    <mergeCell ref="A1:B1"/>
    <mergeCell ref="A2:D2"/>
    <mergeCell ref="A3:D3"/>
    <mergeCell ref="A5:D5"/>
    <mergeCell ref="A6:D6"/>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73"/>
  <sheetViews>
    <sheetView tabSelected="1" topLeftCell="A34" zoomScale="110" zoomScaleNormal="110" zoomScaleSheetLayoutView="100" workbookViewId="0">
      <selection sqref="A1:B1"/>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3.85546875" style="1" customWidth="1"/>
    <col min="18" max="18" width="14.28515625" style="1" customWidth="1"/>
    <col min="19" max="16384" width="9.140625" style="1"/>
  </cols>
  <sheetData>
    <row r="1" spans="1:18" ht="17.25" customHeight="1">
      <c r="A1" s="263" t="s">
        <v>0</v>
      </c>
      <c r="B1" s="263"/>
      <c r="C1" s="53"/>
      <c r="D1" s="219"/>
      <c r="E1" s="54"/>
      <c r="F1" s="54"/>
      <c r="G1" s="55"/>
      <c r="H1" s="56"/>
      <c r="I1" s="56"/>
      <c r="J1" s="54"/>
      <c r="L1" s="58"/>
      <c r="O1" s="58" t="s">
        <v>1</v>
      </c>
    </row>
    <row r="2" spans="1:18" ht="15.75" customHeight="1">
      <c r="A2" s="264" t="s">
        <v>311</v>
      </c>
      <c r="B2" s="264"/>
      <c r="C2" s="264"/>
      <c r="D2" s="264"/>
      <c r="E2" s="54"/>
      <c r="F2" s="54"/>
      <c r="G2" s="55"/>
      <c r="H2" s="56"/>
      <c r="I2" s="56"/>
      <c r="J2" s="54"/>
      <c r="L2" s="60"/>
      <c r="O2" s="60" t="s">
        <v>342</v>
      </c>
      <c r="Q2" s="30"/>
      <c r="R2" s="30"/>
    </row>
    <row r="3" spans="1:18" ht="15" customHeight="1">
      <c r="A3" s="276" t="s">
        <v>401</v>
      </c>
      <c r="B3" s="276"/>
      <c r="C3" s="276"/>
      <c r="D3" s="276"/>
      <c r="E3" s="54"/>
      <c r="F3" s="54"/>
      <c r="G3" s="55"/>
      <c r="H3" s="56"/>
      <c r="I3" s="56"/>
      <c r="J3" s="54"/>
      <c r="L3" s="60"/>
      <c r="O3" s="255" t="s">
        <v>400</v>
      </c>
      <c r="P3" s="256"/>
      <c r="Q3" s="256"/>
      <c r="R3" s="30"/>
    </row>
    <row r="4" spans="1:18" ht="15.75" customHeight="1">
      <c r="A4" s="222" t="s">
        <v>3</v>
      </c>
      <c r="B4" s="219"/>
      <c r="C4" s="219"/>
      <c r="D4" s="219"/>
      <c r="E4" s="54"/>
      <c r="F4" s="54"/>
      <c r="G4" s="55"/>
      <c r="H4" s="56"/>
      <c r="I4" s="56"/>
      <c r="J4" s="54"/>
      <c r="L4" s="60"/>
      <c r="O4" s="62" t="s">
        <v>343</v>
      </c>
      <c r="Q4" s="30"/>
      <c r="R4" s="30"/>
    </row>
    <row r="5" spans="1:18" ht="15.75" customHeight="1">
      <c r="A5" s="241" t="s">
        <v>330</v>
      </c>
      <c r="B5" s="241"/>
      <c r="C5" s="241"/>
      <c r="D5" s="241"/>
      <c r="E5" s="54"/>
      <c r="F5" s="54"/>
      <c r="G5" s="55"/>
      <c r="H5" s="56"/>
      <c r="I5" s="56"/>
      <c r="J5" s="54"/>
      <c r="L5" s="60"/>
      <c r="O5" s="63" t="s">
        <v>130</v>
      </c>
      <c r="Q5" s="30"/>
      <c r="R5" s="30"/>
    </row>
    <row r="6" spans="1:18" ht="15.75" customHeight="1">
      <c r="A6" s="227"/>
      <c r="B6" s="227"/>
      <c r="C6" s="227"/>
      <c r="D6" s="227"/>
      <c r="E6" s="54"/>
      <c r="F6" s="54"/>
      <c r="G6" s="55"/>
      <c r="H6" s="56"/>
      <c r="I6" s="56"/>
      <c r="J6" s="54"/>
      <c r="L6" s="60"/>
      <c r="N6" s="63"/>
      <c r="P6" s="13"/>
    </row>
    <row r="7" spans="1:18" ht="15.75" customHeight="1">
      <c r="A7" s="63" t="s">
        <v>317</v>
      </c>
      <c r="B7" s="63"/>
      <c r="C7" s="63"/>
      <c r="D7" s="229">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62" t="s">
        <v>76</v>
      </c>
      <c r="B9" s="262"/>
      <c r="C9" s="262"/>
      <c r="D9" s="220" t="s">
        <v>325</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121501001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29"/>
      <c r="E15" s="54"/>
      <c r="F15" s="54"/>
      <c r="G15" s="54"/>
      <c r="H15" s="54"/>
      <c r="I15" s="54"/>
      <c r="J15" s="54"/>
      <c r="K15" s="54"/>
      <c r="L15" s="54"/>
      <c r="M15" s="54"/>
      <c r="N15" s="54"/>
      <c r="O15" s="54"/>
      <c r="P15" s="36"/>
    </row>
    <row r="16" spans="1:18" s="231" customFormat="1" ht="19.5" customHeight="1">
      <c r="A16" s="277" t="s">
        <v>319</v>
      </c>
      <c r="B16" s="277"/>
      <c r="C16" s="277"/>
      <c r="D16" s="277"/>
      <c r="E16" s="277"/>
      <c r="F16" s="277"/>
      <c r="G16" s="277"/>
      <c r="H16" s="277"/>
      <c r="I16" s="277"/>
      <c r="J16" s="277"/>
      <c r="K16" s="277"/>
      <c r="N16" s="245">
        <f>K43</f>
        <v>40609722.420000002</v>
      </c>
      <c r="O16" s="232" t="s">
        <v>320</v>
      </c>
      <c r="P16" s="232"/>
    </row>
    <row r="17" spans="1:18" s="231" customFormat="1" ht="33" customHeight="1">
      <c r="A17" s="278" t="s">
        <v>321</v>
      </c>
      <c r="B17" s="278"/>
      <c r="C17" s="278"/>
      <c r="D17" s="278"/>
      <c r="E17" s="278"/>
      <c r="F17" s="278"/>
      <c r="G17" s="278"/>
      <c r="H17" s="278"/>
      <c r="I17" s="278"/>
      <c r="J17" s="278"/>
      <c r="K17" s="278"/>
      <c r="L17" s="278"/>
      <c r="M17" s="278"/>
      <c r="N17" s="245">
        <f>K27+K31</f>
        <v>2403006.44</v>
      </c>
      <c r="O17" s="232" t="s">
        <v>320</v>
      </c>
      <c r="P17" s="232"/>
    </row>
    <row r="18" spans="1:18" s="231" customFormat="1" ht="22.5" customHeight="1">
      <c r="A18" s="277" t="s">
        <v>322</v>
      </c>
      <c r="B18" s="277"/>
      <c r="C18" s="277"/>
      <c r="D18" s="277"/>
      <c r="E18" s="277"/>
      <c r="F18" s="277"/>
      <c r="G18" s="277"/>
      <c r="H18" s="277"/>
      <c r="I18" s="277"/>
      <c r="J18" s="277"/>
      <c r="K18" s="277"/>
      <c r="L18" s="277"/>
      <c r="M18" s="277"/>
      <c r="N18" s="234">
        <f>Q43</f>
        <v>27454704.760000002</v>
      </c>
      <c r="O18" s="232" t="s">
        <v>320</v>
      </c>
      <c r="P18" s="235">
        <f>N18/(N16-N17)*100</f>
        <v>71.858321386144937</v>
      </c>
      <c r="Q18" s="231" t="s">
        <v>323</v>
      </c>
    </row>
    <row r="19" spans="1:18" s="231" customFormat="1" ht="22.5" customHeight="1">
      <c r="A19" s="233"/>
      <c r="B19" s="233"/>
      <c r="C19" s="233"/>
      <c r="D19" s="233"/>
      <c r="E19" s="233"/>
      <c r="F19" s="233"/>
      <c r="G19" s="233"/>
      <c r="H19" s="233"/>
      <c r="I19" s="233"/>
      <c r="J19" s="233"/>
      <c r="K19" s="233"/>
      <c r="L19" s="233"/>
      <c r="M19" s="233"/>
      <c r="N19" s="232"/>
      <c r="O19" s="232"/>
      <c r="P19" s="232"/>
    </row>
    <row r="20" spans="1:18" ht="30" customHeight="1">
      <c r="A20" s="279" t="s">
        <v>329</v>
      </c>
      <c r="B20" s="279"/>
      <c r="C20" s="279"/>
      <c r="D20" s="279"/>
      <c r="E20" s="279"/>
      <c r="F20" s="279"/>
      <c r="G20" s="279"/>
      <c r="H20" s="279"/>
      <c r="I20" s="279"/>
      <c r="J20" s="279"/>
      <c r="K20" s="279"/>
      <c r="L20" s="279"/>
      <c r="M20" s="279"/>
      <c r="N20" s="279"/>
      <c r="O20" s="279"/>
      <c r="P20" s="279"/>
      <c r="Q20" s="279"/>
      <c r="R20" s="228"/>
    </row>
    <row r="21" spans="1:18" ht="20.25" customHeight="1">
      <c r="D21" s="36"/>
    </row>
    <row r="22" spans="1:18" ht="17.25" customHeight="1">
      <c r="A22" s="267" t="s">
        <v>5</v>
      </c>
      <c r="B22" s="267" t="s">
        <v>324</v>
      </c>
      <c r="C22" s="267" t="s">
        <v>315</v>
      </c>
      <c r="D22" s="267" t="s">
        <v>8</v>
      </c>
      <c r="E22" s="267"/>
      <c r="F22" s="267"/>
      <c r="G22" s="267"/>
      <c r="H22" s="267"/>
      <c r="I22" s="267"/>
      <c r="J22" s="267"/>
      <c r="K22" s="267"/>
      <c r="L22" s="267"/>
      <c r="M22" s="267"/>
      <c r="N22" s="267" t="s">
        <v>120</v>
      </c>
      <c r="O22" s="267" t="s">
        <v>9</v>
      </c>
      <c r="P22" s="267" t="s">
        <v>312</v>
      </c>
      <c r="Q22" s="267"/>
      <c r="R22" s="267" t="s">
        <v>318</v>
      </c>
    </row>
    <row r="23" spans="1:18" ht="29.25" customHeight="1">
      <c r="A23" s="267"/>
      <c r="B23" s="267"/>
      <c r="C23" s="267"/>
      <c r="D23" s="268" t="s">
        <v>10</v>
      </c>
      <c r="E23" s="280" t="s">
        <v>11</v>
      </c>
      <c r="F23" s="268" t="s">
        <v>12</v>
      </c>
      <c r="G23" s="269"/>
      <c r="H23" s="268" t="s">
        <v>13</v>
      </c>
      <c r="I23" s="268" t="s">
        <v>14</v>
      </c>
      <c r="J23" s="268"/>
      <c r="K23" s="275" t="s">
        <v>15</v>
      </c>
      <c r="L23" s="268" t="s">
        <v>16</v>
      </c>
      <c r="M23" s="268"/>
      <c r="N23" s="267"/>
      <c r="O23" s="267"/>
      <c r="P23" s="267"/>
      <c r="Q23" s="267"/>
      <c r="R23" s="267"/>
    </row>
    <row r="24" spans="1:18" ht="24.75" customHeight="1">
      <c r="A24" s="267"/>
      <c r="B24" s="267"/>
      <c r="C24" s="267"/>
      <c r="D24" s="268"/>
      <c r="E24" s="281"/>
      <c r="F24" s="269"/>
      <c r="G24" s="269"/>
      <c r="H24" s="268"/>
      <c r="I24" s="268"/>
      <c r="J24" s="268"/>
      <c r="K24" s="275"/>
      <c r="L24" s="268" t="s">
        <v>17</v>
      </c>
      <c r="M24" s="268" t="s">
        <v>18</v>
      </c>
      <c r="N24" s="267"/>
      <c r="O24" s="267"/>
      <c r="P24" s="267"/>
      <c r="Q24" s="267"/>
      <c r="R24" s="267"/>
    </row>
    <row r="25" spans="1:18" ht="56.25" customHeight="1">
      <c r="A25" s="267"/>
      <c r="B25" s="267"/>
      <c r="C25" s="267"/>
      <c r="D25" s="268"/>
      <c r="E25" s="282"/>
      <c r="F25" s="52" t="s">
        <v>19</v>
      </c>
      <c r="G25" s="52" t="s">
        <v>20</v>
      </c>
      <c r="H25" s="268"/>
      <c r="I25" s="52" t="s">
        <v>21</v>
      </c>
      <c r="J25" s="52" t="s">
        <v>20</v>
      </c>
      <c r="K25" s="275"/>
      <c r="L25" s="268"/>
      <c r="M25" s="268"/>
      <c r="N25" s="267"/>
      <c r="O25" s="267"/>
      <c r="P25" s="267"/>
      <c r="Q25" s="267"/>
      <c r="R25" s="267"/>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4">
        <v>16</v>
      </c>
      <c r="Q26" s="225">
        <v>17</v>
      </c>
      <c r="R26" s="225"/>
    </row>
    <row r="27" spans="1:18" ht="65.25" customHeight="1">
      <c r="A27" s="12">
        <v>1</v>
      </c>
      <c r="B27" s="240" t="s">
        <v>313</v>
      </c>
      <c r="C27" s="240" t="s">
        <v>314</v>
      </c>
      <c r="D27" s="10" t="s">
        <v>316</v>
      </c>
      <c r="E27" s="10" t="s">
        <v>331</v>
      </c>
      <c r="F27" s="242">
        <v>796</v>
      </c>
      <c r="G27" s="240" t="s">
        <v>68</v>
      </c>
      <c r="H27" s="240" t="s">
        <v>60</v>
      </c>
      <c r="I27" s="240">
        <v>88401000000</v>
      </c>
      <c r="J27" s="10" t="s">
        <v>118</v>
      </c>
      <c r="K27" s="41">
        <v>1540590.48</v>
      </c>
      <c r="L27" s="240" t="s">
        <v>327</v>
      </c>
      <c r="M27" s="240" t="s">
        <v>328</v>
      </c>
      <c r="N27" s="240" t="s">
        <v>115</v>
      </c>
      <c r="O27" s="240" t="s">
        <v>26</v>
      </c>
      <c r="P27" s="240" t="s">
        <v>26</v>
      </c>
      <c r="Q27" s="243"/>
      <c r="R27" s="240" t="s">
        <v>40</v>
      </c>
    </row>
    <row r="28" spans="1:18" ht="35.25" customHeight="1">
      <c r="A28" s="12">
        <f>A27+1</f>
        <v>2</v>
      </c>
      <c r="B28" s="246" t="s">
        <v>336</v>
      </c>
      <c r="C28" s="246" t="s">
        <v>335</v>
      </c>
      <c r="D28" s="10" t="s">
        <v>332</v>
      </c>
      <c r="E28" s="10" t="s">
        <v>333</v>
      </c>
      <c r="F28" s="242">
        <v>876</v>
      </c>
      <c r="G28" s="246" t="s">
        <v>176</v>
      </c>
      <c r="H28" s="246">
        <v>1</v>
      </c>
      <c r="I28" s="246">
        <v>88401000000</v>
      </c>
      <c r="J28" s="10" t="s">
        <v>118</v>
      </c>
      <c r="K28" s="41">
        <v>1917000</v>
      </c>
      <c r="L28" s="246" t="s">
        <v>327</v>
      </c>
      <c r="M28" s="246" t="s">
        <v>328</v>
      </c>
      <c r="N28" s="246" t="s">
        <v>115</v>
      </c>
      <c r="O28" s="246" t="s">
        <v>26</v>
      </c>
      <c r="P28" s="246" t="s">
        <v>26</v>
      </c>
      <c r="Q28" s="243"/>
      <c r="R28" s="246" t="s">
        <v>26</v>
      </c>
    </row>
    <row r="29" spans="1:18" ht="65.25" customHeight="1">
      <c r="A29" s="12">
        <f>A28+1</f>
        <v>3</v>
      </c>
      <c r="B29" s="246" t="s">
        <v>337</v>
      </c>
      <c r="C29" s="246" t="s">
        <v>338</v>
      </c>
      <c r="D29" s="10" t="s">
        <v>340</v>
      </c>
      <c r="E29" s="10" t="s">
        <v>339</v>
      </c>
      <c r="F29" s="242">
        <v>876</v>
      </c>
      <c r="G29" s="246" t="s">
        <v>176</v>
      </c>
      <c r="H29" s="246">
        <v>1</v>
      </c>
      <c r="I29" s="246">
        <v>88401000000</v>
      </c>
      <c r="J29" s="10" t="s">
        <v>118</v>
      </c>
      <c r="K29" s="41">
        <v>4999707.55</v>
      </c>
      <c r="L29" s="246" t="s">
        <v>334</v>
      </c>
      <c r="M29" s="246" t="s">
        <v>341</v>
      </c>
      <c r="N29" s="246" t="s">
        <v>39</v>
      </c>
      <c r="O29" s="246" t="s">
        <v>26</v>
      </c>
      <c r="P29" s="246" t="s">
        <v>26</v>
      </c>
      <c r="Q29" s="243"/>
      <c r="R29" s="246" t="s">
        <v>26</v>
      </c>
    </row>
    <row r="30" spans="1:18" ht="65.25" customHeight="1">
      <c r="A30" s="12">
        <f>A29+1</f>
        <v>4</v>
      </c>
      <c r="B30" s="247" t="s">
        <v>337</v>
      </c>
      <c r="C30" s="247" t="s">
        <v>338</v>
      </c>
      <c r="D30" s="10" t="s">
        <v>344</v>
      </c>
      <c r="E30" s="10" t="s">
        <v>339</v>
      </c>
      <c r="F30" s="242">
        <v>876</v>
      </c>
      <c r="G30" s="247" t="s">
        <v>176</v>
      </c>
      <c r="H30" s="247">
        <v>1</v>
      </c>
      <c r="I30" s="247">
        <v>88401000000</v>
      </c>
      <c r="J30" s="10" t="s">
        <v>118</v>
      </c>
      <c r="K30" s="41">
        <v>5077372.91</v>
      </c>
      <c r="L30" s="247" t="s">
        <v>334</v>
      </c>
      <c r="M30" s="247" t="s">
        <v>345</v>
      </c>
      <c r="N30" s="247" t="s">
        <v>128</v>
      </c>
      <c r="O30" s="247" t="s">
        <v>40</v>
      </c>
      <c r="P30" s="247" t="s">
        <v>40</v>
      </c>
      <c r="Q30" s="41">
        <f>K30</f>
        <v>5077372.91</v>
      </c>
      <c r="R30" s="247" t="s">
        <v>26</v>
      </c>
    </row>
    <row r="31" spans="1:18" ht="84" customHeight="1">
      <c r="A31" s="12">
        <f>A30+1</f>
        <v>5</v>
      </c>
      <c r="B31" s="247" t="s">
        <v>346</v>
      </c>
      <c r="C31" s="247" t="s">
        <v>346</v>
      </c>
      <c r="D31" s="10" t="s">
        <v>347</v>
      </c>
      <c r="E31" s="10" t="s">
        <v>349</v>
      </c>
      <c r="F31" s="242">
        <v>876</v>
      </c>
      <c r="G31" s="247" t="s">
        <v>176</v>
      </c>
      <c r="H31" s="247">
        <v>1</v>
      </c>
      <c r="I31" s="247">
        <v>88401000000</v>
      </c>
      <c r="J31" s="10" t="s">
        <v>118</v>
      </c>
      <c r="K31" s="41">
        <v>862415.96</v>
      </c>
      <c r="L31" s="247" t="s">
        <v>334</v>
      </c>
      <c r="M31" s="247" t="s">
        <v>348</v>
      </c>
      <c r="N31" s="247" t="s">
        <v>115</v>
      </c>
      <c r="O31" s="247" t="s">
        <v>26</v>
      </c>
      <c r="P31" s="247" t="s">
        <v>26</v>
      </c>
      <c r="Q31" s="243"/>
      <c r="R31" s="247" t="s">
        <v>40</v>
      </c>
    </row>
    <row r="32" spans="1:18" ht="68.25" customHeight="1">
      <c r="A32" s="12">
        <f t="shared" ref="A32:A42" si="0">A31+1</f>
        <v>6</v>
      </c>
      <c r="B32" s="248" t="s">
        <v>370</v>
      </c>
      <c r="C32" s="248" t="s">
        <v>371</v>
      </c>
      <c r="D32" s="10" t="s">
        <v>359</v>
      </c>
      <c r="E32" s="10" t="s">
        <v>350</v>
      </c>
      <c r="F32" s="242">
        <v>876</v>
      </c>
      <c r="G32" s="248" t="s">
        <v>176</v>
      </c>
      <c r="H32" s="248">
        <v>1</v>
      </c>
      <c r="I32" s="248">
        <v>88401000000</v>
      </c>
      <c r="J32" s="10" t="s">
        <v>118</v>
      </c>
      <c r="K32" s="41" t="s">
        <v>351</v>
      </c>
      <c r="L32" s="248" t="s">
        <v>352</v>
      </c>
      <c r="M32" s="248" t="s">
        <v>353</v>
      </c>
      <c r="N32" s="248" t="s">
        <v>39</v>
      </c>
      <c r="O32" s="248" t="s">
        <v>26</v>
      </c>
      <c r="P32" s="248" t="s">
        <v>26</v>
      </c>
      <c r="Q32" s="243"/>
      <c r="R32" s="254" t="s">
        <v>26</v>
      </c>
    </row>
    <row r="33" spans="1:18" ht="51" customHeight="1">
      <c r="A33" s="12">
        <f t="shared" si="0"/>
        <v>7</v>
      </c>
      <c r="B33" s="252" t="s">
        <v>367</v>
      </c>
      <c r="C33" s="253" t="s">
        <v>366</v>
      </c>
      <c r="D33" s="10" t="s">
        <v>360</v>
      </c>
      <c r="E33" s="10" t="s">
        <v>354</v>
      </c>
      <c r="F33" s="242">
        <v>876</v>
      </c>
      <c r="G33" s="248" t="s">
        <v>176</v>
      </c>
      <c r="H33" s="248">
        <v>1</v>
      </c>
      <c r="I33" s="248">
        <v>88401000000</v>
      </c>
      <c r="J33" s="10" t="s">
        <v>118</v>
      </c>
      <c r="K33" s="41" t="s">
        <v>355</v>
      </c>
      <c r="L33" s="254" t="s">
        <v>374</v>
      </c>
      <c r="M33" s="248" t="s">
        <v>353</v>
      </c>
      <c r="N33" s="248" t="s">
        <v>39</v>
      </c>
      <c r="O33" s="248" t="s">
        <v>40</v>
      </c>
      <c r="P33" s="248" t="s">
        <v>26</v>
      </c>
      <c r="Q33" s="243"/>
      <c r="R33" s="254" t="s">
        <v>26</v>
      </c>
    </row>
    <row r="34" spans="1:18" ht="53.25" customHeight="1">
      <c r="A34" s="12">
        <f t="shared" si="0"/>
        <v>8</v>
      </c>
      <c r="B34" s="248" t="s">
        <v>368</v>
      </c>
      <c r="C34" s="248" t="s">
        <v>369</v>
      </c>
      <c r="D34" s="10" t="s">
        <v>358</v>
      </c>
      <c r="E34" s="10" t="s">
        <v>362</v>
      </c>
      <c r="F34" s="242">
        <v>876</v>
      </c>
      <c r="G34" s="248" t="s">
        <v>176</v>
      </c>
      <c r="H34" s="248">
        <v>1</v>
      </c>
      <c r="I34" s="248">
        <v>88401000000</v>
      </c>
      <c r="J34" s="10" t="s">
        <v>118</v>
      </c>
      <c r="K34" s="41" t="s">
        <v>356</v>
      </c>
      <c r="L34" s="248" t="s">
        <v>352</v>
      </c>
      <c r="M34" s="248" t="s">
        <v>353</v>
      </c>
      <c r="N34" s="248" t="s">
        <v>115</v>
      </c>
      <c r="O34" s="248" t="s">
        <v>26</v>
      </c>
      <c r="P34" s="248" t="s">
        <v>26</v>
      </c>
      <c r="Q34" s="243"/>
      <c r="R34" s="254" t="s">
        <v>26</v>
      </c>
    </row>
    <row r="35" spans="1:18" ht="50.25" customHeight="1">
      <c r="A35" s="12">
        <f t="shared" si="0"/>
        <v>9</v>
      </c>
      <c r="B35" s="248" t="s">
        <v>364</v>
      </c>
      <c r="C35" s="248" t="s">
        <v>365</v>
      </c>
      <c r="D35" s="10" t="s">
        <v>357</v>
      </c>
      <c r="E35" s="10" t="s">
        <v>361</v>
      </c>
      <c r="F35" s="242">
        <v>876</v>
      </c>
      <c r="G35" s="248" t="s">
        <v>176</v>
      </c>
      <c r="H35" s="248">
        <v>1</v>
      </c>
      <c r="I35" s="248">
        <v>88401000000</v>
      </c>
      <c r="J35" s="10" t="s">
        <v>118</v>
      </c>
      <c r="K35" s="41" t="s">
        <v>363</v>
      </c>
      <c r="L35" s="248" t="s">
        <v>352</v>
      </c>
      <c r="M35" s="248" t="s">
        <v>353</v>
      </c>
      <c r="N35" s="248" t="s">
        <v>115</v>
      </c>
      <c r="O35" s="248" t="s">
        <v>26</v>
      </c>
      <c r="P35" s="248" t="s">
        <v>26</v>
      </c>
      <c r="Q35" s="243"/>
      <c r="R35" s="254" t="s">
        <v>26</v>
      </c>
    </row>
    <row r="36" spans="1:18" ht="50.25" customHeight="1">
      <c r="A36" s="12">
        <f t="shared" si="0"/>
        <v>10</v>
      </c>
      <c r="B36" s="249" t="s">
        <v>376</v>
      </c>
      <c r="C36" s="249" t="s">
        <v>377</v>
      </c>
      <c r="D36" s="10" t="s">
        <v>390</v>
      </c>
      <c r="E36" s="5" t="s">
        <v>379</v>
      </c>
      <c r="F36" s="3">
        <v>796</v>
      </c>
      <c r="G36" s="250" t="s">
        <v>176</v>
      </c>
      <c r="H36" s="28">
        <v>1</v>
      </c>
      <c r="I36" s="249">
        <v>88401000000</v>
      </c>
      <c r="J36" s="5" t="s">
        <v>118</v>
      </c>
      <c r="K36" s="41">
        <v>1887210</v>
      </c>
      <c r="L36" s="3" t="s">
        <v>374</v>
      </c>
      <c r="M36" s="249" t="s">
        <v>378</v>
      </c>
      <c r="N36" s="249" t="s">
        <v>115</v>
      </c>
      <c r="O36" s="251" t="s">
        <v>26</v>
      </c>
      <c r="P36" s="250" t="s">
        <v>26</v>
      </c>
      <c r="Q36" s="33"/>
      <c r="R36" s="249" t="s">
        <v>26</v>
      </c>
    </row>
    <row r="37" spans="1:18" ht="50.25" customHeight="1">
      <c r="A37" s="12">
        <f t="shared" si="0"/>
        <v>11</v>
      </c>
      <c r="B37" s="249" t="s">
        <v>337</v>
      </c>
      <c r="C37" s="249" t="s">
        <v>338</v>
      </c>
      <c r="D37" s="10" t="s">
        <v>372</v>
      </c>
      <c r="E37" s="10" t="s">
        <v>339</v>
      </c>
      <c r="F37" s="242">
        <v>876</v>
      </c>
      <c r="G37" s="249" t="s">
        <v>176</v>
      </c>
      <c r="H37" s="249">
        <v>1</v>
      </c>
      <c r="I37" s="249">
        <v>88401000000</v>
      </c>
      <c r="J37" s="10" t="s">
        <v>118</v>
      </c>
      <c r="K37" s="41">
        <v>5688987.6200000001</v>
      </c>
      <c r="L37" s="249" t="s">
        <v>374</v>
      </c>
      <c r="M37" s="249" t="s">
        <v>375</v>
      </c>
      <c r="N37" s="249" t="s">
        <v>128</v>
      </c>
      <c r="O37" s="249" t="s">
        <v>40</v>
      </c>
      <c r="P37" s="249" t="s">
        <v>40</v>
      </c>
      <c r="Q37" s="41">
        <f>K37</f>
        <v>5688987.6200000001</v>
      </c>
      <c r="R37" s="249" t="s">
        <v>26</v>
      </c>
    </row>
    <row r="38" spans="1:18" ht="50.25" customHeight="1">
      <c r="A38" s="12">
        <f t="shared" si="0"/>
        <v>12</v>
      </c>
      <c r="B38" s="249" t="s">
        <v>337</v>
      </c>
      <c r="C38" s="249" t="s">
        <v>338</v>
      </c>
      <c r="D38" s="10" t="s">
        <v>373</v>
      </c>
      <c r="E38" s="10" t="s">
        <v>339</v>
      </c>
      <c r="F38" s="242">
        <v>876</v>
      </c>
      <c r="G38" s="249" t="s">
        <v>176</v>
      </c>
      <c r="H38" s="249">
        <v>1</v>
      </c>
      <c r="I38" s="249">
        <v>88401000000</v>
      </c>
      <c r="J38" s="10" t="s">
        <v>118</v>
      </c>
      <c r="K38" s="41">
        <v>5883151.0199999996</v>
      </c>
      <c r="L38" s="249" t="s">
        <v>374</v>
      </c>
      <c r="M38" s="249" t="s">
        <v>380</v>
      </c>
      <c r="N38" s="249" t="s">
        <v>128</v>
      </c>
      <c r="O38" s="249" t="s">
        <v>40</v>
      </c>
      <c r="P38" s="249" t="s">
        <v>40</v>
      </c>
      <c r="Q38" s="41">
        <f>K38</f>
        <v>5883151.0199999996</v>
      </c>
      <c r="R38" s="249" t="s">
        <v>26</v>
      </c>
    </row>
    <row r="39" spans="1:18" ht="27.75" customHeight="1">
      <c r="A39" s="12">
        <f t="shared" si="0"/>
        <v>13</v>
      </c>
      <c r="B39" s="259" t="s">
        <v>392</v>
      </c>
      <c r="C39" s="260" t="s">
        <v>393</v>
      </c>
      <c r="D39" s="258" t="s">
        <v>384</v>
      </c>
      <c r="E39" s="258" t="s">
        <v>384</v>
      </c>
      <c r="F39" s="242">
        <v>876</v>
      </c>
      <c r="G39" s="257" t="s">
        <v>176</v>
      </c>
      <c r="H39" s="257">
        <v>1</v>
      </c>
      <c r="I39" s="257">
        <v>88401000000</v>
      </c>
      <c r="J39" s="10" t="s">
        <v>118</v>
      </c>
      <c r="K39" s="41">
        <v>1019216.67</v>
      </c>
      <c r="L39" s="257" t="s">
        <v>374</v>
      </c>
      <c r="M39" s="257" t="s">
        <v>385</v>
      </c>
      <c r="N39" s="257" t="s">
        <v>386</v>
      </c>
      <c r="O39" s="257" t="s">
        <v>40</v>
      </c>
      <c r="P39" s="257" t="s">
        <v>26</v>
      </c>
      <c r="Q39" s="41"/>
      <c r="R39" s="257" t="s">
        <v>26</v>
      </c>
    </row>
    <row r="40" spans="1:18" ht="41.25" customHeight="1">
      <c r="A40" s="12">
        <f t="shared" si="0"/>
        <v>14</v>
      </c>
      <c r="B40" s="257" t="s">
        <v>388</v>
      </c>
      <c r="C40" s="257" t="s">
        <v>389</v>
      </c>
      <c r="D40" s="258" t="s">
        <v>387</v>
      </c>
      <c r="E40" s="258" t="s">
        <v>391</v>
      </c>
      <c r="F40" s="242">
        <v>876</v>
      </c>
      <c r="G40" s="257" t="s">
        <v>176</v>
      </c>
      <c r="H40" s="257">
        <v>1</v>
      </c>
      <c r="I40" s="257">
        <v>88401000000</v>
      </c>
      <c r="J40" s="10" t="s">
        <v>118</v>
      </c>
      <c r="K40" s="41">
        <v>928877</v>
      </c>
      <c r="L40" s="257" t="s">
        <v>374</v>
      </c>
      <c r="M40" s="257" t="s">
        <v>380</v>
      </c>
      <c r="N40" s="257" t="s">
        <v>115</v>
      </c>
      <c r="O40" s="257" t="s">
        <v>26</v>
      </c>
      <c r="P40" s="257" t="s">
        <v>26</v>
      </c>
      <c r="Q40" s="41"/>
      <c r="R40" s="257" t="s">
        <v>26</v>
      </c>
    </row>
    <row r="41" spans="1:18" ht="54.75" customHeight="1">
      <c r="A41" s="12">
        <f t="shared" si="0"/>
        <v>15</v>
      </c>
      <c r="B41" s="261" t="s">
        <v>337</v>
      </c>
      <c r="C41" s="261" t="s">
        <v>338</v>
      </c>
      <c r="D41" s="10" t="s">
        <v>394</v>
      </c>
      <c r="E41" s="10" t="s">
        <v>339</v>
      </c>
      <c r="F41" s="242">
        <v>876</v>
      </c>
      <c r="G41" s="261" t="s">
        <v>176</v>
      </c>
      <c r="H41" s="261">
        <v>1</v>
      </c>
      <c r="I41" s="261">
        <v>88401000000</v>
      </c>
      <c r="J41" s="10" t="s">
        <v>118</v>
      </c>
      <c r="K41" s="41">
        <v>5669571.2800000003</v>
      </c>
      <c r="L41" s="261" t="s">
        <v>396</v>
      </c>
      <c r="M41" s="261" t="s">
        <v>397</v>
      </c>
      <c r="N41" s="261" t="s">
        <v>128</v>
      </c>
      <c r="O41" s="261" t="s">
        <v>40</v>
      </c>
      <c r="P41" s="261" t="s">
        <v>40</v>
      </c>
      <c r="Q41" s="41">
        <f t="shared" ref="Q41:Q42" si="1">K41</f>
        <v>5669571.2800000003</v>
      </c>
      <c r="R41" s="261" t="s">
        <v>26</v>
      </c>
    </row>
    <row r="42" spans="1:18" ht="63" customHeight="1">
      <c r="A42" s="12">
        <f t="shared" si="0"/>
        <v>16</v>
      </c>
      <c r="B42" s="261" t="s">
        <v>337</v>
      </c>
      <c r="C42" s="261" t="s">
        <v>338</v>
      </c>
      <c r="D42" s="10" t="s">
        <v>395</v>
      </c>
      <c r="E42" s="10" t="s">
        <v>339</v>
      </c>
      <c r="F42" s="242">
        <v>876</v>
      </c>
      <c r="G42" s="261" t="s">
        <v>176</v>
      </c>
      <c r="H42" s="261">
        <v>1</v>
      </c>
      <c r="I42" s="261">
        <v>88401000000</v>
      </c>
      <c r="J42" s="10" t="s">
        <v>118</v>
      </c>
      <c r="K42" s="41">
        <v>5135621.93</v>
      </c>
      <c r="L42" s="261" t="s">
        <v>398</v>
      </c>
      <c r="M42" s="261" t="s">
        <v>399</v>
      </c>
      <c r="N42" s="261" t="s">
        <v>128</v>
      </c>
      <c r="O42" s="261" t="s">
        <v>40</v>
      </c>
      <c r="P42" s="261" t="s">
        <v>40</v>
      </c>
      <c r="Q42" s="41">
        <f t="shared" si="1"/>
        <v>5135621.93</v>
      </c>
      <c r="R42" s="261" t="s">
        <v>26</v>
      </c>
    </row>
    <row r="43" spans="1:18" ht="19.5" customHeight="1">
      <c r="A43" s="283" t="s">
        <v>326</v>
      </c>
      <c r="B43" s="284"/>
      <c r="C43" s="284"/>
      <c r="D43" s="285"/>
      <c r="E43" s="7"/>
      <c r="F43" s="5"/>
      <c r="G43" s="5"/>
      <c r="H43" s="5"/>
      <c r="I43" s="5"/>
      <c r="J43" s="5"/>
      <c r="K43" s="244">
        <f>SUM(K27:K42)</f>
        <v>40609722.420000002</v>
      </c>
      <c r="L43" s="5"/>
      <c r="M43" s="5"/>
      <c r="N43" s="5"/>
      <c r="O43" s="7"/>
      <c r="P43" s="7"/>
      <c r="Q43" s="244">
        <f>SUM(Q27:Q42)</f>
        <v>27454704.760000002</v>
      </c>
      <c r="R43" s="226"/>
    </row>
    <row r="44" spans="1:18" ht="19.5" customHeight="1">
      <c r="A44" s="238"/>
      <c r="B44" s="238"/>
      <c r="C44" s="238"/>
      <c r="D44" s="238"/>
      <c r="E44" s="24"/>
      <c r="F44" s="16"/>
      <c r="G44" s="16"/>
      <c r="H44" s="16"/>
      <c r="I44" s="16"/>
      <c r="J44" s="16"/>
      <c r="K44" s="239"/>
      <c r="L44" s="16"/>
      <c r="M44" s="16"/>
      <c r="N44" s="16"/>
      <c r="O44" s="24"/>
      <c r="P44" s="24"/>
      <c r="Q44" s="239"/>
      <c r="R44" s="239"/>
    </row>
    <row r="45" spans="1:18" ht="19.5" customHeight="1">
      <c r="A45" s="43"/>
      <c r="B45" s="43"/>
      <c r="C45" s="43"/>
      <c r="D45" s="43"/>
      <c r="E45" s="24"/>
      <c r="F45" s="16"/>
      <c r="G45" s="16"/>
      <c r="H45" s="16"/>
      <c r="I45" s="16"/>
      <c r="J45" s="16"/>
      <c r="K45" s="44"/>
      <c r="L45" s="16"/>
      <c r="M45" s="16"/>
      <c r="N45" s="16"/>
      <c r="O45" s="24"/>
      <c r="P45" s="24"/>
      <c r="Q45" s="230"/>
      <c r="R45" s="230"/>
    </row>
    <row r="46" spans="1:18" ht="18" customHeight="1">
      <c r="A46" s="223" t="s">
        <v>381</v>
      </c>
      <c r="B46" s="79"/>
      <c r="C46" s="79"/>
      <c r="D46" s="79"/>
      <c r="E46" s="79"/>
      <c r="F46" s="286"/>
      <c r="G46" s="286"/>
      <c r="H46" s="77"/>
      <c r="I46" s="77"/>
      <c r="J46" s="78"/>
      <c r="K46" s="78"/>
      <c r="L46" s="46"/>
      <c r="M46" s="46"/>
      <c r="N46" s="46"/>
      <c r="O46" s="46"/>
    </row>
    <row r="47" spans="1:18" ht="18" customHeight="1">
      <c r="A47" s="222" t="s">
        <v>382</v>
      </c>
      <c r="B47" s="47"/>
      <c r="C47" s="47"/>
      <c r="D47" s="237"/>
      <c r="E47" s="79"/>
      <c r="F47" s="287" t="s">
        <v>383</v>
      </c>
      <c r="G47" s="287"/>
      <c r="H47" s="77"/>
      <c r="I47" s="77"/>
      <c r="J47" s="78"/>
      <c r="K47" s="78"/>
      <c r="L47" s="46"/>
      <c r="M47" s="46"/>
      <c r="N47" s="46"/>
      <c r="O47" s="46"/>
      <c r="P47" s="46"/>
    </row>
    <row r="48" spans="1:18" ht="18" customHeight="1">
      <c r="A48" s="222"/>
      <c r="B48" s="47"/>
      <c r="C48" s="47"/>
      <c r="D48" s="236"/>
      <c r="E48" s="79"/>
      <c r="F48" s="236"/>
      <c r="G48" s="236"/>
      <c r="H48" s="77"/>
      <c r="I48" s="77"/>
      <c r="J48" s="78"/>
      <c r="K48" s="78"/>
      <c r="L48" s="46"/>
      <c r="M48" s="46"/>
      <c r="N48" s="46"/>
      <c r="O48" s="46"/>
      <c r="P48" s="46"/>
    </row>
    <row r="49" spans="1:16" ht="18" customHeight="1">
      <c r="A49" s="222"/>
      <c r="B49" s="47"/>
      <c r="C49" s="47"/>
      <c r="D49" s="48"/>
      <c r="E49" s="79"/>
      <c r="F49" s="48"/>
      <c r="G49" s="48"/>
      <c r="H49" s="48"/>
      <c r="I49" s="48"/>
      <c r="J49" s="16"/>
      <c r="K49" s="18"/>
      <c r="L49" s="16"/>
      <c r="M49" s="16"/>
      <c r="N49" s="16"/>
      <c r="O49" s="24"/>
      <c r="P49" s="24"/>
    </row>
    <row r="50" spans="1:16" ht="18" customHeight="1">
      <c r="A50" s="273" t="s">
        <v>137</v>
      </c>
      <c r="B50" s="273"/>
      <c r="C50" s="273"/>
      <c r="D50" s="273"/>
      <c r="E50" s="273"/>
      <c r="F50" s="80"/>
      <c r="G50" s="80"/>
      <c r="H50" s="80"/>
      <c r="I50" s="80"/>
      <c r="K50" s="30"/>
      <c r="P50" s="24"/>
    </row>
    <row r="51" spans="1:16" ht="18" customHeight="1">
      <c r="A51" s="273" t="s">
        <v>138</v>
      </c>
      <c r="B51" s="273"/>
      <c r="C51" s="273"/>
      <c r="D51" s="273"/>
      <c r="E51" s="273"/>
      <c r="F51" s="80" t="s">
        <v>139</v>
      </c>
      <c r="G51" s="80"/>
      <c r="H51" s="80"/>
      <c r="I51" s="80"/>
      <c r="K51" s="30"/>
      <c r="P51" s="24"/>
    </row>
    <row r="52" spans="1:16" ht="17.25" customHeight="1">
      <c r="B52" s="30"/>
      <c r="C52" s="57"/>
      <c r="F52" s="274"/>
      <c r="G52" s="274"/>
      <c r="H52" s="274"/>
      <c r="I52" s="274"/>
      <c r="J52" s="274"/>
      <c r="K52" s="274"/>
      <c r="L52" s="274"/>
      <c r="M52" s="36"/>
      <c r="N52" s="36"/>
      <c r="O52" s="36"/>
      <c r="P52" s="36"/>
    </row>
    <row r="53" spans="1:16" ht="17.25" customHeight="1">
      <c r="B53" s="30"/>
      <c r="C53" s="57"/>
      <c r="F53" s="274"/>
      <c r="G53" s="274"/>
      <c r="H53" s="274"/>
      <c r="I53" s="274"/>
      <c r="J53" s="274"/>
      <c r="K53" s="274"/>
      <c r="L53" s="274"/>
      <c r="M53" s="36"/>
      <c r="N53" s="36"/>
      <c r="O53" s="36"/>
      <c r="P53" s="36"/>
    </row>
    <row r="54" spans="1:16" ht="17.25" customHeight="1">
      <c r="B54" s="30"/>
      <c r="C54" s="57"/>
      <c r="F54" s="274"/>
      <c r="G54" s="274"/>
      <c r="H54" s="274"/>
      <c r="I54" s="274"/>
      <c r="J54" s="274"/>
      <c r="K54" s="274"/>
      <c r="L54" s="274"/>
      <c r="M54" s="36"/>
      <c r="N54" s="36"/>
      <c r="O54" s="36"/>
      <c r="P54" s="36"/>
    </row>
    <row r="55" spans="1:16" ht="17.25" customHeight="1">
      <c r="B55" s="30"/>
      <c r="C55" s="57"/>
      <c r="F55" s="274"/>
      <c r="G55" s="274"/>
      <c r="H55" s="274"/>
      <c r="I55" s="274"/>
      <c r="J55" s="274"/>
      <c r="K55" s="274"/>
      <c r="L55" s="274"/>
      <c r="M55" s="36"/>
      <c r="N55" s="36"/>
      <c r="O55" s="36"/>
      <c r="P55" s="36"/>
    </row>
    <row r="56" spans="1:16" ht="17.25" customHeight="1">
      <c r="B56" s="30"/>
      <c r="C56" s="57"/>
      <c r="F56" s="274"/>
      <c r="G56" s="274"/>
      <c r="H56" s="274"/>
      <c r="I56" s="274"/>
      <c r="J56" s="274"/>
      <c r="K56" s="274"/>
      <c r="L56" s="274"/>
      <c r="M56" s="36"/>
      <c r="N56" s="36"/>
      <c r="O56" s="36"/>
      <c r="P56" s="36"/>
    </row>
    <row r="57" spans="1:16" ht="17.25" customHeight="1">
      <c r="B57" s="30"/>
      <c r="C57" s="57"/>
      <c r="F57" s="274"/>
      <c r="G57" s="274"/>
      <c r="H57" s="274"/>
      <c r="I57" s="274"/>
      <c r="J57" s="274"/>
      <c r="K57" s="274"/>
      <c r="L57" s="274"/>
      <c r="M57" s="36"/>
      <c r="N57" s="36"/>
      <c r="O57" s="36"/>
      <c r="P57" s="36"/>
    </row>
    <row r="58" spans="1:16" ht="17.25" customHeight="1">
      <c r="B58" s="30"/>
      <c r="C58" s="57"/>
      <c r="F58" s="274"/>
      <c r="G58" s="274"/>
      <c r="H58" s="274"/>
      <c r="I58" s="274"/>
      <c r="J58" s="274"/>
      <c r="K58" s="274"/>
      <c r="L58" s="274"/>
      <c r="M58" s="36"/>
      <c r="N58" s="36"/>
      <c r="O58" s="36"/>
      <c r="P58" s="36"/>
    </row>
    <row r="59" spans="1:16" ht="17.25" customHeight="1">
      <c r="B59" s="30"/>
      <c r="C59" s="57"/>
      <c r="F59" s="274"/>
      <c r="G59" s="274"/>
      <c r="H59" s="274"/>
      <c r="I59" s="274"/>
      <c r="J59" s="274"/>
      <c r="K59" s="274"/>
      <c r="L59" s="274"/>
      <c r="M59" s="36"/>
      <c r="N59" s="36"/>
      <c r="O59" s="36"/>
      <c r="P59" s="36"/>
    </row>
    <row r="60" spans="1:16" ht="17.25" customHeight="1">
      <c r="B60" s="30"/>
      <c r="C60" s="57"/>
      <c r="F60" s="274"/>
      <c r="G60" s="274"/>
      <c r="H60" s="274"/>
      <c r="I60" s="274"/>
      <c r="J60" s="274"/>
      <c r="K60" s="274"/>
      <c r="L60" s="274"/>
      <c r="M60" s="36"/>
      <c r="N60" s="36"/>
      <c r="O60" s="36"/>
      <c r="P60" s="36"/>
    </row>
    <row r="61" spans="1:16" ht="17.25" customHeight="1">
      <c r="B61" s="30"/>
      <c r="C61" s="57"/>
      <c r="F61" s="274"/>
      <c r="G61" s="274"/>
      <c r="H61" s="274"/>
      <c r="I61" s="274"/>
      <c r="J61" s="274"/>
      <c r="K61" s="274"/>
      <c r="L61" s="274"/>
      <c r="M61" s="36"/>
      <c r="N61" s="36"/>
      <c r="O61" s="36"/>
      <c r="P61" s="36"/>
    </row>
    <row r="62" spans="1:16" ht="17.25" customHeight="1">
      <c r="B62" s="30"/>
      <c r="C62" s="57"/>
      <c r="F62" s="274"/>
      <c r="G62" s="274"/>
      <c r="H62" s="274"/>
      <c r="I62" s="274"/>
      <c r="J62" s="274"/>
      <c r="K62" s="274"/>
      <c r="L62" s="274"/>
      <c r="M62" s="36"/>
      <c r="N62" s="36"/>
      <c r="O62" s="36"/>
      <c r="P62" s="36"/>
    </row>
    <row r="63" spans="1:16" ht="17.25" customHeight="1">
      <c r="B63" s="30"/>
      <c r="C63" s="57"/>
      <c r="F63" s="274"/>
      <c r="G63" s="274"/>
      <c r="H63" s="274"/>
      <c r="I63" s="274"/>
      <c r="J63" s="274"/>
      <c r="K63" s="274"/>
      <c r="L63" s="274"/>
      <c r="M63" s="36"/>
      <c r="N63" s="36"/>
      <c r="O63" s="36"/>
      <c r="P63" s="36"/>
    </row>
    <row r="64" spans="1:16" ht="17.25" customHeight="1">
      <c r="B64" s="30"/>
      <c r="C64" s="57"/>
      <c r="F64" s="274"/>
      <c r="G64" s="274"/>
      <c r="H64" s="274"/>
      <c r="I64" s="274"/>
      <c r="J64" s="274"/>
      <c r="K64" s="274"/>
      <c r="L64" s="274"/>
      <c r="M64" s="36"/>
      <c r="N64" s="36"/>
      <c r="O64" s="36"/>
      <c r="P64" s="36"/>
    </row>
    <row r="65" spans="2:16" ht="17.25" customHeight="1">
      <c r="B65" s="30"/>
      <c r="C65" s="57"/>
      <c r="F65" s="274"/>
      <c r="G65" s="274"/>
      <c r="H65" s="274"/>
      <c r="I65" s="274"/>
      <c r="J65" s="274"/>
      <c r="K65" s="274"/>
      <c r="L65" s="274"/>
      <c r="M65" s="36"/>
      <c r="N65" s="36"/>
      <c r="O65" s="36"/>
      <c r="P65" s="36"/>
    </row>
    <row r="66" spans="2:16" ht="17.25" customHeight="1">
      <c r="B66" s="30"/>
      <c r="C66" s="57"/>
      <c r="F66" s="274"/>
      <c r="G66" s="274"/>
      <c r="H66" s="274"/>
      <c r="I66" s="274"/>
      <c r="J66" s="274"/>
      <c r="K66" s="274"/>
      <c r="L66" s="274"/>
      <c r="M66" s="36"/>
      <c r="N66" s="36"/>
      <c r="O66" s="36"/>
      <c r="P66" s="36"/>
    </row>
    <row r="67" spans="2:16" ht="17.25" customHeight="1">
      <c r="B67" s="30"/>
      <c r="C67" s="57"/>
      <c r="F67" s="274"/>
      <c r="G67" s="274"/>
      <c r="H67" s="274"/>
      <c r="I67" s="274"/>
      <c r="J67" s="274"/>
      <c r="K67" s="274"/>
      <c r="L67" s="274"/>
      <c r="M67" s="36"/>
      <c r="N67" s="36"/>
      <c r="O67" s="36"/>
      <c r="P67" s="36"/>
    </row>
    <row r="68" spans="2:16" ht="17.25" customHeight="1">
      <c r="B68" s="30"/>
      <c r="C68" s="57"/>
      <c r="F68" s="274"/>
      <c r="G68" s="274"/>
      <c r="H68" s="274"/>
      <c r="I68" s="274"/>
      <c r="J68" s="274"/>
      <c r="K68" s="274"/>
      <c r="L68" s="274"/>
      <c r="M68" s="36"/>
      <c r="N68" s="36"/>
      <c r="O68" s="36"/>
      <c r="P68" s="36"/>
    </row>
    <row r="69" spans="2:16" ht="17.25" customHeight="1">
      <c r="B69" s="30"/>
      <c r="C69" s="57"/>
      <c r="F69" s="274"/>
      <c r="G69" s="274"/>
      <c r="H69" s="274"/>
      <c r="I69" s="274"/>
      <c r="J69" s="274"/>
      <c r="K69" s="274"/>
      <c r="L69" s="274"/>
      <c r="M69" s="36"/>
      <c r="N69" s="36"/>
      <c r="O69" s="36"/>
      <c r="P69" s="36"/>
    </row>
    <row r="70" spans="2:16" ht="17.25" customHeight="1">
      <c r="B70" s="30"/>
      <c r="C70" s="57"/>
      <c r="F70" s="274"/>
      <c r="G70" s="274"/>
      <c r="H70" s="274"/>
      <c r="I70" s="274"/>
      <c r="J70" s="274"/>
      <c r="K70" s="274"/>
      <c r="L70" s="274"/>
      <c r="M70" s="36"/>
      <c r="N70" s="36"/>
      <c r="O70" s="36"/>
      <c r="P70" s="36"/>
    </row>
    <row r="71" spans="2:16" ht="17.25" customHeight="1">
      <c r="B71" s="30"/>
      <c r="C71" s="57"/>
      <c r="F71" s="274"/>
      <c r="G71" s="274"/>
      <c r="H71" s="274"/>
      <c r="I71" s="274"/>
      <c r="J71" s="274"/>
      <c r="K71" s="274"/>
      <c r="L71" s="274"/>
      <c r="M71" s="36"/>
      <c r="N71" s="36"/>
      <c r="O71" s="36"/>
      <c r="P71" s="36"/>
    </row>
    <row r="72" spans="2:16" ht="17.25" customHeight="1">
      <c r="B72" s="30"/>
      <c r="C72" s="57"/>
      <c r="F72" s="274"/>
      <c r="G72" s="274"/>
      <c r="H72" s="274"/>
      <c r="I72" s="274"/>
      <c r="J72" s="274"/>
      <c r="K72" s="274"/>
      <c r="L72" s="274"/>
      <c r="M72" s="36"/>
      <c r="N72" s="36"/>
      <c r="O72" s="36"/>
      <c r="P72" s="36"/>
    </row>
    <row r="73" spans="2:16" ht="17.25" customHeight="1">
      <c r="B73" s="30"/>
      <c r="C73" s="57"/>
      <c r="F73" s="274"/>
      <c r="G73" s="274"/>
      <c r="H73" s="274"/>
      <c r="I73" s="274"/>
      <c r="J73" s="274"/>
      <c r="K73" s="274"/>
      <c r="L73" s="274"/>
      <c r="M73" s="36"/>
      <c r="N73" s="36"/>
      <c r="O73" s="36"/>
      <c r="P73" s="36"/>
    </row>
  </sheetData>
  <mergeCells count="52">
    <mergeCell ref="F73:L73"/>
    <mergeCell ref="F68:L68"/>
    <mergeCell ref="F69:L69"/>
    <mergeCell ref="F70:L70"/>
    <mergeCell ref="F71:L71"/>
    <mergeCell ref="F72:L72"/>
    <mergeCell ref="F63:L63"/>
    <mergeCell ref="F64:L64"/>
    <mergeCell ref="F65:L65"/>
    <mergeCell ref="F66:L66"/>
    <mergeCell ref="F67:L67"/>
    <mergeCell ref="F58:L58"/>
    <mergeCell ref="F59:L59"/>
    <mergeCell ref="F60:L60"/>
    <mergeCell ref="F61:L61"/>
    <mergeCell ref="F62:L62"/>
    <mergeCell ref="F53:L53"/>
    <mergeCell ref="F54:L54"/>
    <mergeCell ref="F55:L55"/>
    <mergeCell ref="F56:L56"/>
    <mergeCell ref="F57:L57"/>
    <mergeCell ref="A50:E50"/>
    <mergeCell ref="N22:N25"/>
    <mergeCell ref="F52:L52"/>
    <mergeCell ref="D23:D25"/>
    <mergeCell ref="E23:E25"/>
    <mergeCell ref="F23:G24"/>
    <mergeCell ref="H23:H25"/>
    <mergeCell ref="I23:J24"/>
    <mergeCell ref="K23:K25"/>
    <mergeCell ref="A43:D43"/>
    <mergeCell ref="A51:E51"/>
    <mergeCell ref="F46:G46"/>
    <mergeCell ref="F47:G47"/>
    <mergeCell ref="L24:L25"/>
    <mergeCell ref="M24:M25"/>
    <mergeCell ref="A1:B1"/>
    <mergeCell ref="A2:D2"/>
    <mergeCell ref="A3:D3"/>
    <mergeCell ref="A9:C9"/>
    <mergeCell ref="R22:R25"/>
    <mergeCell ref="A16:K16"/>
    <mergeCell ref="A17:M17"/>
    <mergeCell ref="A18:M18"/>
    <mergeCell ref="A20:Q20"/>
    <mergeCell ref="P22:Q25"/>
    <mergeCell ref="A22:A25"/>
    <mergeCell ref="B22:B25"/>
    <mergeCell ref="C22:C25"/>
    <mergeCell ref="D22:M22"/>
    <mergeCell ref="O22:O25"/>
    <mergeCell ref="L23:M23"/>
  </mergeCells>
  <pageMargins left="0.51181102362204722" right="0.19685039370078741" top="0.62992125984251968" bottom="0.3149606299212598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288" t="s">
        <v>75</v>
      </c>
      <c r="B2" s="289"/>
      <c r="C2" s="289"/>
      <c r="D2" s="290"/>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300" t="s">
        <v>275</v>
      </c>
      <c r="C2" s="300"/>
      <c r="D2" s="300"/>
      <c r="E2" s="300"/>
      <c r="F2" s="300"/>
      <c r="G2" s="300"/>
      <c r="H2" s="300"/>
      <c r="I2" s="300"/>
      <c r="J2" s="300"/>
      <c r="K2" s="300"/>
      <c r="L2" s="300"/>
      <c r="M2" s="300"/>
      <c r="N2" s="300"/>
      <c r="O2" s="300"/>
      <c r="P2" s="300"/>
    </row>
    <row r="3" spans="1:18" ht="16.5" thickBot="1">
      <c r="A3" s="124"/>
      <c r="B3" s="125"/>
      <c r="C3" s="125"/>
      <c r="D3" s="125"/>
      <c r="E3" s="125"/>
      <c r="F3" s="125"/>
      <c r="G3" s="125"/>
      <c r="H3" s="125"/>
      <c r="I3" s="125"/>
      <c r="J3" s="124"/>
      <c r="K3" s="124"/>
      <c r="L3" s="124"/>
      <c r="M3" s="124"/>
      <c r="N3" s="124"/>
      <c r="O3" s="124"/>
      <c r="P3" s="124"/>
    </row>
    <row r="4" spans="1:18" ht="32.25" thickBot="1">
      <c r="A4" s="126" t="s">
        <v>276</v>
      </c>
      <c r="B4" s="301" t="s">
        <v>20</v>
      </c>
      <c r="C4" s="302"/>
      <c r="D4" s="127" t="s">
        <v>277</v>
      </c>
      <c r="E4" s="212" t="s">
        <v>278</v>
      </c>
      <c r="F4" s="303"/>
      <c r="G4" s="303"/>
      <c r="H4" s="303"/>
      <c r="I4" s="303"/>
      <c r="J4" s="303"/>
      <c r="K4" s="303"/>
      <c r="L4" s="303"/>
      <c r="M4" s="303"/>
      <c r="N4" s="303"/>
      <c r="O4" s="303"/>
      <c r="P4" s="303"/>
    </row>
    <row r="5" spans="1:18" ht="16.5" thickBot="1">
      <c r="A5" s="128">
        <v>1</v>
      </c>
      <c r="B5" s="301">
        <v>2</v>
      </c>
      <c r="C5" s="302"/>
      <c r="D5" s="129">
        <v>3</v>
      </c>
      <c r="E5" s="213">
        <v>4</v>
      </c>
      <c r="F5" s="304"/>
      <c r="G5" s="304"/>
      <c r="H5" s="304"/>
      <c r="I5" s="304"/>
      <c r="J5" s="304"/>
      <c r="K5" s="304"/>
      <c r="L5" s="304"/>
      <c r="M5" s="304"/>
      <c r="N5" s="304"/>
      <c r="O5" s="304"/>
      <c r="P5" s="304"/>
    </row>
    <row r="6" spans="1:18" s="130" customFormat="1" ht="15.75" customHeight="1">
      <c r="A6" s="305">
        <v>1</v>
      </c>
      <c r="B6" s="308" t="s">
        <v>279</v>
      </c>
      <c r="C6" s="309"/>
      <c r="D6" s="314">
        <f>P30</f>
        <v>12680180.969999997</v>
      </c>
      <c r="E6" s="317">
        <f>P50</f>
        <v>14535142.91</v>
      </c>
      <c r="F6" s="320"/>
      <c r="G6" s="320"/>
      <c r="H6" s="320"/>
      <c r="I6" s="320"/>
      <c r="J6" s="320"/>
      <c r="K6" s="320"/>
      <c r="L6" s="320"/>
      <c r="M6" s="320"/>
      <c r="N6" s="320"/>
      <c r="O6" s="320"/>
      <c r="P6" s="320"/>
    </row>
    <row r="7" spans="1:18" s="130" customFormat="1" ht="15.75" customHeight="1">
      <c r="A7" s="306"/>
      <c r="B7" s="310"/>
      <c r="C7" s="311"/>
      <c r="D7" s="315"/>
      <c r="E7" s="318"/>
      <c r="F7" s="320"/>
      <c r="G7" s="320"/>
      <c r="H7" s="320"/>
      <c r="I7" s="320"/>
      <c r="J7" s="320"/>
      <c r="K7" s="320"/>
      <c r="L7" s="320"/>
      <c r="M7" s="320"/>
      <c r="N7" s="320"/>
      <c r="O7" s="320"/>
      <c r="P7" s="320"/>
    </row>
    <row r="8" spans="1:18" s="130" customFormat="1" ht="15.75" customHeight="1">
      <c r="A8" s="306"/>
      <c r="B8" s="310"/>
      <c r="C8" s="311"/>
      <c r="D8" s="315"/>
      <c r="E8" s="318"/>
      <c r="F8" s="321"/>
      <c r="G8" s="321"/>
      <c r="H8" s="321"/>
      <c r="I8" s="321"/>
      <c r="J8" s="321"/>
      <c r="K8" s="321"/>
      <c r="L8" s="321"/>
      <c r="M8" s="321"/>
      <c r="N8" s="321"/>
      <c r="O8" s="321"/>
      <c r="P8" s="321"/>
    </row>
    <row r="9" spans="1:18" s="130" customFormat="1" ht="15.75" customHeight="1">
      <c r="A9" s="307"/>
      <c r="B9" s="312"/>
      <c r="C9" s="313"/>
      <c r="D9" s="316"/>
      <c r="E9" s="319"/>
      <c r="F9" s="321"/>
      <c r="G9" s="321"/>
      <c r="H9" s="321"/>
      <c r="I9" s="321"/>
      <c r="J9" s="321"/>
      <c r="K9" s="321"/>
      <c r="L9" s="321"/>
      <c r="M9" s="321"/>
      <c r="N9" s="321"/>
      <c r="O9" s="321"/>
      <c r="P9" s="321"/>
    </row>
    <row r="10" spans="1:18" ht="16.5" thickBot="1">
      <c r="A10" s="214"/>
      <c r="B10" s="322" t="s">
        <v>280</v>
      </c>
      <c r="C10" s="323"/>
      <c r="D10" s="215">
        <f>ROUND(D6,0)</f>
        <v>12680181</v>
      </c>
      <c r="E10" s="216">
        <f>ROUND(E6,0)</f>
        <v>14535143</v>
      </c>
      <c r="F10" s="321"/>
      <c r="G10" s="321"/>
      <c r="H10" s="321"/>
      <c r="I10" s="321"/>
      <c r="J10" s="321"/>
      <c r="K10" s="321"/>
      <c r="L10" s="321"/>
      <c r="M10" s="321"/>
      <c r="N10" s="321"/>
      <c r="O10" s="321"/>
      <c r="P10" s="321"/>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299" t="s">
        <v>281</v>
      </c>
      <c r="B12" s="299"/>
      <c r="C12" s="299"/>
      <c r="D12" s="299"/>
      <c r="E12" s="299"/>
      <c r="F12" s="299"/>
      <c r="G12" s="299"/>
      <c r="H12" s="299"/>
      <c r="I12" s="299"/>
      <c r="J12" s="299"/>
      <c r="K12" s="299"/>
      <c r="L12" s="299"/>
      <c r="M12" s="299"/>
      <c r="N12" s="299"/>
      <c r="O12" s="299"/>
      <c r="P12" s="299"/>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297" t="s">
        <v>297</v>
      </c>
      <c r="B14" s="298"/>
      <c r="C14" s="298"/>
      <c r="D14" s="298"/>
      <c r="E14" s="298"/>
      <c r="F14" s="298"/>
      <c r="G14" s="298"/>
      <c r="H14" s="298"/>
      <c r="I14" s="298"/>
      <c r="J14" s="298"/>
      <c r="K14" s="298"/>
      <c r="L14" s="298"/>
      <c r="M14" s="298"/>
      <c r="N14" s="298"/>
      <c r="O14" s="298"/>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291" t="s">
        <v>302</v>
      </c>
      <c r="B20" s="292"/>
      <c r="C20" s="292"/>
      <c r="D20" s="292"/>
      <c r="E20" s="292"/>
      <c r="F20" s="292"/>
      <c r="G20" s="292"/>
      <c r="H20" s="292"/>
      <c r="I20" s="292"/>
      <c r="J20" s="292"/>
      <c r="K20" s="292"/>
      <c r="L20" s="292"/>
      <c r="M20" s="292"/>
      <c r="N20" s="292"/>
      <c r="O20" s="292"/>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291" t="s">
        <v>304</v>
      </c>
      <c r="B25" s="292"/>
      <c r="C25" s="292"/>
      <c r="D25" s="292"/>
      <c r="E25" s="292"/>
      <c r="F25" s="292"/>
      <c r="G25" s="292"/>
      <c r="H25" s="292"/>
      <c r="I25" s="292"/>
      <c r="J25" s="292"/>
      <c r="K25" s="292"/>
      <c r="L25" s="292"/>
      <c r="M25" s="292"/>
      <c r="N25" s="292"/>
      <c r="O25" s="292"/>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299" t="s">
        <v>305</v>
      </c>
      <c r="B32" s="299"/>
      <c r="C32" s="299"/>
      <c r="D32" s="299"/>
      <c r="E32" s="299"/>
      <c r="F32" s="299"/>
      <c r="G32" s="299"/>
      <c r="H32" s="299"/>
      <c r="I32" s="299"/>
      <c r="J32" s="299"/>
      <c r="K32" s="299"/>
      <c r="L32" s="299"/>
      <c r="M32" s="299"/>
      <c r="N32" s="299"/>
      <c r="O32" s="299"/>
      <c r="P32" s="299"/>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297" t="s">
        <v>306</v>
      </c>
      <c r="B34" s="298"/>
      <c r="C34" s="298"/>
      <c r="D34" s="298"/>
      <c r="E34" s="298"/>
      <c r="F34" s="298"/>
      <c r="G34" s="298"/>
      <c r="H34" s="298"/>
      <c r="I34" s="298"/>
      <c r="J34" s="298"/>
      <c r="K34" s="298"/>
      <c r="L34" s="298"/>
      <c r="M34" s="298"/>
      <c r="N34" s="298"/>
      <c r="O34" s="298"/>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291" t="s">
        <v>302</v>
      </c>
      <c r="B40" s="292"/>
      <c r="C40" s="292"/>
      <c r="D40" s="292"/>
      <c r="E40" s="292"/>
      <c r="F40" s="292"/>
      <c r="G40" s="292"/>
      <c r="H40" s="292"/>
      <c r="I40" s="292"/>
      <c r="J40" s="292"/>
      <c r="K40" s="292"/>
      <c r="L40" s="292"/>
      <c r="M40" s="292"/>
      <c r="N40" s="292"/>
      <c r="O40" s="292"/>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291" t="s">
        <v>304</v>
      </c>
      <c r="B45" s="292"/>
      <c r="C45" s="292"/>
      <c r="D45" s="292"/>
      <c r="E45" s="292"/>
      <c r="F45" s="292"/>
      <c r="G45" s="292"/>
      <c r="H45" s="292"/>
      <c r="I45" s="292"/>
      <c r="J45" s="292"/>
      <c r="K45" s="292"/>
      <c r="L45" s="292"/>
      <c r="M45" s="292"/>
      <c r="N45" s="292"/>
      <c r="O45" s="292"/>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293" t="s">
        <v>309</v>
      </c>
      <c r="B56" s="294"/>
      <c r="C56" s="294"/>
      <c r="D56" s="294"/>
      <c r="E56" s="294"/>
      <c r="F56" s="294"/>
      <c r="G56" s="294"/>
      <c r="H56" s="294"/>
      <c r="I56" s="294"/>
      <c r="J56" s="294"/>
      <c r="K56" s="294"/>
      <c r="L56" s="294"/>
      <c r="M56" s="294"/>
      <c r="N56" s="294"/>
      <c r="O56" s="294"/>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295" t="s">
        <v>302</v>
      </c>
      <c r="B62" s="296"/>
      <c r="C62" s="296"/>
      <c r="D62" s="296"/>
      <c r="E62" s="296"/>
      <c r="F62" s="296"/>
      <c r="G62" s="296"/>
      <c r="H62" s="296"/>
      <c r="I62" s="296"/>
      <c r="J62" s="296"/>
      <c r="K62" s="296"/>
      <c r="L62" s="296"/>
      <c r="M62" s="296"/>
      <c r="N62" s="296"/>
      <c r="O62" s="296"/>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295" t="s">
        <v>304</v>
      </c>
      <c r="B67" s="296"/>
      <c r="C67" s="296"/>
      <c r="D67" s="296"/>
      <c r="E67" s="296"/>
      <c r="F67" s="296"/>
      <c r="G67" s="296"/>
      <c r="H67" s="296"/>
      <c r="I67" s="296"/>
      <c r="J67" s="296"/>
      <c r="K67" s="296"/>
      <c r="L67" s="296"/>
      <c r="M67" s="296"/>
      <c r="N67" s="296"/>
      <c r="O67" s="296"/>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 ref="A45:O45"/>
    <mergeCell ref="A56:O56"/>
    <mergeCell ref="A62:O62"/>
    <mergeCell ref="A67:O67"/>
    <mergeCell ref="A14:O14"/>
    <mergeCell ref="A20:O20"/>
    <mergeCell ref="A25:O25"/>
    <mergeCell ref="A32:P32"/>
    <mergeCell ref="A34:O34"/>
    <mergeCell ref="A40:O4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 ГКПЗ 2015</vt:lpstr>
      <vt:lpstr>ГКПЗ 2019 </vt:lpstr>
      <vt:lpstr>Прием платежей</vt:lpstr>
      <vt:lpstr>Доставка квитанций </vt:lpstr>
      <vt:lpstr>Лист1</vt:lpstr>
      <vt:lpstr>' ГКПЗ 2015'!Область_печати</vt:lpstr>
      <vt:lpstr>'ГКПЗ 2019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2019-05-06T05:53:33Z</cp:lastPrinted>
  <dcterms:created xsi:type="dcterms:W3CDTF">2013-06-21T11:30:45Z</dcterms:created>
  <dcterms:modified xsi:type="dcterms:W3CDTF">2019-05-16T08:38:45Z</dcterms:modified>
</cp:coreProperties>
</file>